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NR-23 NRIP Národní registr intenzivní péče/NR-23-05/"/>
    </mc:Choice>
  </mc:AlternateContent>
  <xr:revisionPtr revIDLastSave="128" documentId="13_ncr:1_{E33BF0C1-44CE-4CBB-B876-156E8013337A}" xr6:coauthVersionLast="47" xr6:coauthVersionMax="47" xr10:uidLastSave="{87077C70-0A4D-4EC4-A0FF-D314AE77E35A}"/>
  <bookViews>
    <workbookView minimized="1" xWindow="-23760" yWindow="1530" windowWidth="21600" windowHeight="11295" xr2:uid="{C9389F34-6079-4529-8F49-2EF813DBC7C8}"/>
  </bookViews>
  <sheets>
    <sheet name="úvod" sheetId="5" r:id="rId1"/>
    <sheet name="struktura dle PZS" sheetId="1" r:id="rId2"/>
    <sheet name="struktura dle kraje" sheetId="3" r:id="rId3"/>
    <sheet name="struktura dle okresů" sheetId="4" r:id="rId4"/>
  </sheets>
  <definedNames>
    <definedName name="_xlnm._FilterDatabase" localSheetId="2" hidden="1">'struktura dle kraje'!$A$3:$AE$18</definedName>
    <definedName name="_xlnm._FilterDatabase" localSheetId="3" hidden="1">'struktura dle okresů'!$A$3:$AE$81</definedName>
    <definedName name="_xlnm._FilterDatabase" localSheetId="1" hidden="1">'struktura dle PZS'!$A$3:$CE$347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3" l="1"/>
  <c r="Q4" i="3"/>
  <c r="CE343" i="1"/>
  <c r="CB343" i="1"/>
  <c r="CA343" i="1"/>
  <c r="BZ343" i="1"/>
  <c r="BY343" i="1"/>
  <c r="BX343" i="1"/>
  <c r="BW343" i="1"/>
  <c r="BV343" i="1"/>
  <c r="BU343" i="1"/>
  <c r="BT343" i="1"/>
  <c r="CE342" i="1"/>
  <c r="CB342" i="1"/>
  <c r="CA342" i="1"/>
  <c r="BY342" i="1"/>
  <c r="BX342" i="1"/>
  <c r="BU342" i="1"/>
  <c r="CE341" i="1"/>
  <c r="CA341" i="1"/>
  <c r="BZ341" i="1"/>
  <c r="BY341" i="1"/>
  <c r="BX341" i="1"/>
  <c r="BW341" i="1"/>
  <c r="BV341" i="1"/>
  <c r="BU341" i="1"/>
  <c r="BT341" i="1"/>
  <c r="CE340" i="1"/>
  <c r="CB340" i="1"/>
  <c r="CA340" i="1"/>
  <c r="BZ340" i="1"/>
  <c r="BY340" i="1"/>
  <c r="BX340" i="1"/>
  <c r="BW340" i="1"/>
  <c r="BV340" i="1"/>
  <c r="BU340" i="1"/>
  <c r="BT340" i="1"/>
  <c r="CE339" i="1"/>
  <c r="CC339" i="1"/>
  <c r="CB339" i="1"/>
  <c r="CA339" i="1"/>
  <c r="BY339" i="1"/>
  <c r="BX339" i="1"/>
  <c r="BW339" i="1"/>
  <c r="BV339" i="1"/>
  <c r="BU339" i="1"/>
  <c r="BT339" i="1"/>
  <c r="CE338" i="1"/>
  <c r="CB338" i="1"/>
  <c r="CA338" i="1"/>
  <c r="BZ338" i="1"/>
  <c r="BY338" i="1"/>
  <c r="BX338" i="1"/>
  <c r="BW338" i="1"/>
  <c r="BV338" i="1"/>
  <c r="BU338" i="1"/>
  <c r="BT338" i="1"/>
  <c r="CE337" i="1"/>
  <c r="CB337" i="1"/>
  <c r="CA337" i="1"/>
  <c r="BZ337" i="1"/>
  <c r="BY337" i="1"/>
  <c r="BX337" i="1"/>
  <c r="BW337" i="1"/>
  <c r="BV337" i="1"/>
  <c r="BU337" i="1"/>
  <c r="BT337" i="1"/>
  <c r="CE336" i="1"/>
  <c r="CB336" i="1"/>
  <c r="CA336" i="1"/>
  <c r="BY336" i="1"/>
  <c r="BX336" i="1"/>
  <c r="BW336" i="1"/>
  <c r="BV336" i="1"/>
  <c r="BU336" i="1"/>
  <c r="BT336" i="1"/>
  <c r="CE335" i="1"/>
  <c r="CB335" i="1"/>
  <c r="CA335" i="1"/>
  <c r="BZ335" i="1"/>
  <c r="BY335" i="1"/>
  <c r="BX335" i="1"/>
  <c r="BW335" i="1"/>
  <c r="BV335" i="1"/>
  <c r="BU335" i="1"/>
  <c r="BT335" i="1"/>
  <c r="CE334" i="1"/>
  <c r="CC334" i="1"/>
  <c r="CB334" i="1"/>
  <c r="CA334" i="1"/>
  <c r="BY334" i="1"/>
  <c r="BX334" i="1"/>
  <c r="BU334" i="1"/>
  <c r="CE333" i="1"/>
  <c r="CC333" i="1"/>
  <c r="CA333" i="1"/>
  <c r="BZ333" i="1"/>
  <c r="BY333" i="1"/>
  <c r="BX333" i="1"/>
  <c r="BW333" i="1"/>
  <c r="BV333" i="1"/>
  <c r="BU333" i="1"/>
  <c r="BT333" i="1"/>
  <c r="CE332" i="1"/>
  <c r="CC332" i="1"/>
  <c r="CB332" i="1"/>
  <c r="CA332" i="1"/>
  <c r="BY332" i="1"/>
  <c r="BX332" i="1"/>
  <c r="BW332" i="1"/>
  <c r="BV332" i="1"/>
  <c r="BU332" i="1"/>
  <c r="BT332" i="1"/>
  <c r="CE331" i="1"/>
  <c r="CC331" i="1"/>
  <c r="CB331" i="1"/>
  <c r="CA331" i="1"/>
  <c r="BZ331" i="1"/>
  <c r="CE330" i="1"/>
  <c r="CB330" i="1"/>
  <c r="CA330" i="1"/>
  <c r="BZ330" i="1"/>
  <c r="BY330" i="1"/>
  <c r="BX330" i="1"/>
  <c r="BW330" i="1"/>
  <c r="BV330" i="1"/>
  <c r="BU330" i="1"/>
  <c r="BT330" i="1"/>
  <c r="CE329" i="1"/>
  <c r="CC329" i="1"/>
  <c r="CB329" i="1"/>
  <c r="BZ329" i="1"/>
  <c r="BY329" i="1"/>
  <c r="BX329" i="1"/>
  <c r="BW329" i="1"/>
  <c r="BV329" i="1"/>
  <c r="BU329" i="1"/>
  <c r="BT329" i="1"/>
  <c r="CE328" i="1"/>
  <c r="CC328" i="1"/>
  <c r="BZ328" i="1"/>
  <c r="BU328" i="1"/>
  <c r="CD327" i="1"/>
  <c r="CC327" i="1"/>
  <c r="CB327" i="1"/>
  <c r="CA327" i="1"/>
  <c r="BZ327" i="1"/>
  <c r="BY327" i="1"/>
  <c r="BX327" i="1"/>
  <c r="BW327" i="1"/>
  <c r="BV327" i="1"/>
  <c r="BU327" i="1"/>
  <c r="BT327" i="1"/>
  <c r="CE326" i="1"/>
  <c r="CC326" i="1"/>
  <c r="CA326" i="1"/>
  <c r="BZ326" i="1"/>
  <c r="BY326" i="1"/>
  <c r="BX326" i="1"/>
  <c r="BW326" i="1"/>
  <c r="BV326" i="1"/>
  <c r="BU326" i="1"/>
  <c r="BT326" i="1"/>
  <c r="CE325" i="1"/>
  <c r="CC325" i="1"/>
  <c r="CA325" i="1"/>
  <c r="BZ325" i="1"/>
  <c r="BY325" i="1"/>
  <c r="BX325" i="1"/>
  <c r="BW325" i="1"/>
  <c r="BV325" i="1"/>
  <c r="BU325" i="1"/>
  <c r="BT325" i="1"/>
  <c r="CE324" i="1"/>
  <c r="CC324" i="1"/>
  <c r="CB324" i="1"/>
  <c r="CA324" i="1"/>
  <c r="BY324" i="1"/>
  <c r="BX324" i="1"/>
  <c r="BW324" i="1"/>
  <c r="BV324" i="1"/>
  <c r="BU324" i="1"/>
  <c r="BT324" i="1"/>
  <c r="CE323" i="1"/>
  <c r="CC323" i="1"/>
  <c r="CA323" i="1"/>
  <c r="BZ323" i="1"/>
  <c r="BU323" i="1"/>
  <c r="CE322" i="1"/>
  <c r="CC322" i="1"/>
  <c r="CB322" i="1"/>
  <c r="CA322" i="1"/>
  <c r="BY322" i="1"/>
  <c r="BX322" i="1"/>
  <c r="BW322" i="1"/>
  <c r="BV322" i="1"/>
  <c r="BU322" i="1"/>
  <c r="BT322" i="1"/>
  <c r="CC321" i="1"/>
  <c r="CB321" i="1"/>
  <c r="BZ321" i="1"/>
  <c r="BY321" i="1"/>
  <c r="BX321" i="1"/>
  <c r="BW321" i="1"/>
  <c r="BV321" i="1"/>
  <c r="BU321" i="1"/>
  <c r="BT321" i="1"/>
  <c r="CD320" i="1"/>
  <c r="CC320" i="1"/>
  <c r="CB320" i="1"/>
  <c r="CA320" i="1"/>
  <c r="BZ320" i="1"/>
  <c r="BY320" i="1"/>
  <c r="BX320" i="1"/>
  <c r="BW320" i="1"/>
  <c r="BV320" i="1"/>
  <c r="BU320" i="1"/>
  <c r="BT320" i="1"/>
  <c r="CE319" i="1"/>
  <c r="CC319" i="1"/>
  <c r="CB319" i="1"/>
  <c r="CA319" i="1"/>
  <c r="BY319" i="1"/>
  <c r="BX319" i="1"/>
  <c r="BU319" i="1"/>
  <c r="CE318" i="1"/>
  <c r="CC318" i="1"/>
  <c r="CA318" i="1"/>
  <c r="BZ318" i="1"/>
  <c r="BY318" i="1"/>
  <c r="BX318" i="1"/>
  <c r="BW318" i="1"/>
  <c r="BV318" i="1"/>
  <c r="BU318" i="1"/>
  <c r="BT318" i="1"/>
  <c r="CE317" i="1"/>
  <c r="CC317" i="1"/>
  <c r="CA317" i="1"/>
  <c r="BZ317" i="1"/>
  <c r="BY317" i="1"/>
  <c r="BX317" i="1"/>
  <c r="BW317" i="1"/>
  <c r="BV317" i="1"/>
  <c r="BU317" i="1"/>
  <c r="BT317" i="1"/>
  <c r="CE316" i="1"/>
  <c r="CC316" i="1"/>
  <c r="CB316" i="1"/>
  <c r="CA316" i="1"/>
  <c r="BZ316" i="1"/>
  <c r="BY316" i="1"/>
  <c r="BW316" i="1"/>
  <c r="BV316" i="1"/>
  <c r="BU316" i="1"/>
  <c r="BT316" i="1"/>
  <c r="CE315" i="1"/>
  <c r="CC315" i="1"/>
  <c r="CA315" i="1"/>
  <c r="BZ315" i="1"/>
  <c r="BY315" i="1"/>
  <c r="BX315" i="1"/>
  <c r="BV315" i="1"/>
  <c r="BU315" i="1"/>
  <c r="CE314" i="1"/>
  <c r="CB314" i="1"/>
  <c r="CA314" i="1"/>
  <c r="BZ314" i="1"/>
  <c r="BY314" i="1"/>
  <c r="BX314" i="1"/>
  <c r="BW314" i="1"/>
  <c r="BV314" i="1"/>
  <c r="BU314" i="1"/>
  <c r="BT314" i="1"/>
  <c r="CE313" i="1"/>
  <c r="CE312" i="1"/>
  <c r="CC312" i="1"/>
  <c r="CB312" i="1"/>
  <c r="CA312" i="1"/>
  <c r="BY312" i="1"/>
  <c r="BX312" i="1"/>
  <c r="BW312" i="1"/>
  <c r="BV312" i="1"/>
  <c r="BU312" i="1"/>
  <c r="BT312" i="1"/>
  <c r="CE311" i="1"/>
  <c r="CC311" i="1"/>
  <c r="CB311" i="1"/>
  <c r="CA311" i="1"/>
  <c r="BY311" i="1"/>
  <c r="BX311" i="1"/>
  <c r="BW311" i="1"/>
  <c r="BV311" i="1"/>
  <c r="BU311" i="1"/>
  <c r="BT311" i="1"/>
  <c r="CE310" i="1"/>
  <c r="CC310" i="1"/>
  <c r="CB310" i="1"/>
  <c r="CA310" i="1"/>
  <c r="CE309" i="1"/>
  <c r="CC309" i="1"/>
  <c r="CB309" i="1"/>
  <c r="CA309" i="1"/>
  <c r="BY309" i="1"/>
  <c r="BX309" i="1"/>
  <c r="BU309" i="1"/>
  <c r="CE308" i="1"/>
  <c r="CC308" i="1"/>
  <c r="CB308" i="1"/>
  <c r="CA308" i="1"/>
  <c r="BY308" i="1"/>
  <c r="BX308" i="1"/>
  <c r="CE307" i="1"/>
  <c r="CC307" i="1"/>
  <c r="CA307" i="1"/>
  <c r="BZ307" i="1"/>
  <c r="BY307" i="1"/>
  <c r="BX307" i="1"/>
  <c r="BW307" i="1"/>
  <c r="BV307" i="1"/>
  <c r="BU307" i="1"/>
  <c r="BT307" i="1"/>
  <c r="CD306" i="1"/>
  <c r="CC306" i="1"/>
  <c r="CB306" i="1"/>
  <c r="CA306" i="1"/>
  <c r="BZ306" i="1"/>
  <c r="BY306" i="1"/>
  <c r="BX306" i="1"/>
  <c r="BW306" i="1"/>
  <c r="BV306" i="1"/>
  <c r="BU306" i="1"/>
  <c r="BT306" i="1"/>
  <c r="CE305" i="1"/>
  <c r="CD305" i="1"/>
  <c r="CC305" i="1"/>
  <c r="CB305" i="1"/>
  <c r="CA305" i="1"/>
  <c r="BZ305" i="1"/>
  <c r="BY305" i="1"/>
  <c r="BX305" i="1"/>
  <c r="BU305" i="1"/>
  <c r="CE304" i="1"/>
  <c r="CD304" i="1"/>
  <c r="CC304" i="1"/>
  <c r="CB304" i="1"/>
  <c r="CA304" i="1"/>
  <c r="BZ304" i="1"/>
  <c r="BY304" i="1"/>
  <c r="BX304" i="1"/>
  <c r="BU304" i="1"/>
  <c r="CE303" i="1"/>
  <c r="CD303" i="1"/>
  <c r="CC303" i="1"/>
  <c r="CB303" i="1"/>
  <c r="CA303" i="1"/>
  <c r="BZ303" i="1"/>
  <c r="BY303" i="1"/>
  <c r="BX303" i="1"/>
  <c r="BU303" i="1"/>
  <c r="CE302" i="1"/>
  <c r="CC302" i="1"/>
  <c r="CB302" i="1"/>
  <c r="CA302" i="1"/>
  <c r="BY302" i="1"/>
  <c r="BX302" i="1"/>
  <c r="BW302" i="1"/>
  <c r="BV302" i="1"/>
  <c r="BU302" i="1"/>
  <c r="BT302" i="1"/>
  <c r="CE301" i="1"/>
  <c r="CC301" i="1"/>
  <c r="CB301" i="1"/>
  <c r="CA301" i="1"/>
  <c r="BY301" i="1"/>
  <c r="BX301" i="1"/>
  <c r="BW301" i="1"/>
  <c r="BV301" i="1"/>
  <c r="BU301" i="1"/>
  <c r="BT301" i="1"/>
  <c r="CE300" i="1"/>
  <c r="CC300" i="1"/>
  <c r="CB300" i="1"/>
  <c r="CA300" i="1"/>
  <c r="BY300" i="1"/>
  <c r="BX300" i="1"/>
  <c r="BW300" i="1"/>
  <c r="BV300" i="1"/>
  <c r="BU300" i="1"/>
  <c r="BT300" i="1"/>
  <c r="CE299" i="1"/>
  <c r="CD299" i="1"/>
  <c r="CC299" i="1"/>
  <c r="CB299" i="1"/>
  <c r="CA299" i="1"/>
  <c r="BZ299" i="1"/>
  <c r="BY299" i="1"/>
  <c r="BX299" i="1"/>
  <c r="BU299" i="1"/>
  <c r="CE298" i="1"/>
  <c r="CC298" i="1"/>
  <c r="CB298" i="1"/>
  <c r="BZ298" i="1"/>
  <c r="BY298" i="1"/>
  <c r="BX298" i="1"/>
  <c r="BW298" i="1"/>
  <c r="BV298" i="1"/>
  <c r="BU298" i="1"/>
  <c r="BT298" i="1"/>
  <c r="CD297" i="1"/>
  <c r="CC297" i="1"/>
  <c r="CB297" i="1"/>
  <c r="CA297" i="1"/>
  <c r="BZ297" i="1"/>
  <c r="BY297" i="1"/>
  <c r="BX297" i="1"/>
  <c r="BW297" i="1"/>
  <c r="BV297" i="1"/>
  <c r="BU297" i="1"/>
  <c r="BT297" i="1"/>
  <c r="CE296" i="1"/>
  <c r="CD296" i="1"/>
  <c r="CC296" i="1"/>
  <c r="CB296" i="1"/>
  <c r="CA296" i="1"/>
  <c r="BZ296" i="1"/>
  <c r="BY296" i="1"/>
  <c r="BX296" i="1"/>
  <c r="BU296" i="1"/>
  <c r="CE295" i="1"/>
  <c r="CC295" i="1"/>
  <c r="CB295" i="1"/>
  <c r="BZ295" i="1"/>
  <c r="BU295" i="1"/>
  <c r="CE294" i="1"/>
  <c r="CD294" i="1"/>
  <c r="CC294" i="1"/>
  <c r="CB294" i="1"/>
  <c r="CA294" i="1"/>
  <c r="BZ294" i="1"/>
  <c r="BY294" i="1"/>
  <c r="BX294" i="1"/>
  <c r="BV294" i="1"/>
  <c r="BU294" i="1"/>
  <c r="CE293" i="1"/>
  <c r="CC293" i="1"/>
  <c r="CB293" i="1"/>
  <c r="BZ293" i="1"/>
  <c r="BY293" i="1"/>
  <c r="BX293" i="1"/>
  <c r="BW293" i="1"/>
  <c r="BV293" i="1"/>
  <c r="BU293" i="1"/>
  <c r="BT293" i="1"/>
  <c r="CE292" i="1"/>
  <c r="CC292" i="1"/>
  <c r="CA292" i="1"/>
  <c r="BZ292" i="1"/>
  <c r="BY292" i="1"/>
  <c r="BX292" i="1"/>
  <c r="BW292" i="1"/>
  <c r="BV292" i="1"/>
  <c r="BU292" i="1"/>
  <c r="BT292" i="1"/>
  <c r="CE291" i="1"/>
  <c r="CB291" i="1"/>
  <c r="CA291" i="1"/>
  <c r="BZ291" i="1"/>
  <c r="BY291" i="1"/>
  <c r="BX291" i="1"/>
  <c r="BW291" i="1"/>
  <c r="BV291" i="1"/>
  <c r="BU291" i="1"/>
  <c r="BT291" i="1"/>
  <c r="CE290" i="1"/>
  <c r="CC290" i="1"/>
  <c r="CB290" i="1"/>
  <c r="CA290" i="1"/>
  <c r="BY290" i="1"/>
  <c r="BX290" i="1"/>
  <c r="CE289" i="1"/>
  <c r="CD289" i="1"/>
  <c r="CC289" i="1"/>
  <c r="CB289" i="1"/>
  <c r="CA289" i="1"/>
  <c r="BZ289" i="1"/>
  <c r="BY289" i="1"/>
  <c r="BX289" i="1"/>
  <c r="CE288" i="1"/>
  <c r="CC288" i="1"/>
  <c r="CB288" i="1"/>
  <c r="CA288" i="1"/>
  <c r="BY288" i="1"/>
  <c r="BX288" i="1"/>
  <c r="BV288" i="1"/>
  <c r="CD287" i="1"/>
  <c r="CC287" i="1"/>
  <c r="CB287" i="1"/>
  <c r="CA287" i="1"/>
  <c r="BZ287" i="1"/>
  <c r="BY287" i="1"/>
  <c r="BX287" i="1"/>
  <c r="BW287" i="1"/>
  <c r="BV287" i="1"/>
  <c r="BU287" i="1"/>
  <c r="BT287" i="1"/>
  <c r="CE286" i="1"/>
  <c r="CC286" i="1"/>
  <c r="CB286" i="1"/>
  <c r="CA286" i="1"/>
  <c r="BY286" i="1"/>
  <c r="BX286" i="1"/>
  <c r="CE285" i="1"/>
  <c r="CC285" i="1"/>
  <c r="CB285" i="1"/>
  <c r="BU285" i="1"/>
  <c r="CE284" i="1"/>
  <c r="CC284" i="1"/>
  <c r="CA284" i="1"/>
  <c r="BZ284" i="1"/>
  <c r="CE283" i="1"/>
  <c r="CC283" i="1"/>
  <c r="CB283" i="1"/>
  <c r="CA283" i="1"/>
  <c r="BY283" i="1"/>
  <c r="BX283" i="1"/>
  <c r="CE282" i="1"/>
  <c r="CC282" i="1"/>
  <c r="CA282" i="1"/>
  <c r="BZ282" i="1"/>
  <c r="BY282" i="1"/>
  <c r="BX282" i="1"/>
  <c r="BU282" i="1"/>
  <c r="CE281" i="1"/>
  <c r="CD281" i="1"/>
  <c r="CC281" i="1"/>
  <c r="CB281" i="1"/>
  <c r="CA281" i="1"/>
  <c r="BZ281" i="1"/>
  <c r="BY281" i="1"/>
  <c r="BX281" i="1"/>
  <c r="BU281" i="1"/>
  <c r="CD280" i="1"/>
  <c r="CC280" i="1"/>
  <c r="CB280" i="1"/>
  <c r="CA280" i="1"/>
  <c r="BZ280" i="1"/>
  <c r="BY280" i="1"/>
  <c r="BX280" i="1"/>
  <c r="BW280" i="1"/>
  <c r="BV280" i="1"/>
  <c r="BU280" i="1"/>
  <c r="BT280" i="1"/>
  <c r="CE279" i="1"/>
  <c r="CC279" i="1"/>
  <c r="CB279" i="1"/>
  <c r="BZ279" i="1"/>
  <c r="BY279" i="1"/>
  <c r="BX279" i="1"/>
  <c r="BW279" i="1"/>
  <c r="BV279" i="1"/>
  <c r="BU279" i="1"/>
  <c r="BT279" i="1"/>
  <c r="CE278" i="1"/>
  <c r="CC278" i="1"/>
  <c r="CB278" i="1"/>
  <c r="CA278" i="1"/>
  <c r="BX278" i="1"/>
  <c r="BW278" i="1"/>
  <c r="BV278" i="1"/>
  <c r="BU278" i="1"/>
  <c r="BT278" i="1"/>
  <c r="CE277" i="1"/>
  <c r="CC277" i="1"/>
  <c r="BU277" i="1"/>
  <c r="CE276" i="1"/>
  <c r="CC276" i="1"/>
  <c r="CB276" i="1"/>
  <c r="BX276" i="1"/>
  <c r="BU276" i="1"/>
  <c r="CD275" i="1"/>
  <c r="CC275" i="1"/>
  <c r="CB275" i="1"/>
  <c r="CA275" i="1"/>
  <c r="BZ275" i="1"/>
  <c r="BY275" i="1"/>
  <c r="BX275" i="1"/>
  <c r="BW275" i="1"/>
  <c r="BV275" i="1"/>
  <c r="BU275" i="1"/>
  <c r="BT275" i="1"/>
  <c r="CD274" i="1"/>
  <c r="CC274" i="1"/>
  <c r="CB274" i="1"/>
  <c r="CA274" i="1"/>
  <c r="BZ274" i="1"/>
  <c r="BY274" i="1"/>
  <c r="BX274" i="1"/>
  <c r="BW274" i="1"/>
  <c r="BV274" i="1"/>
  <c r="BU274" i="1"/>
  <c r="BT274" i="1"/>
  <c r="CC273" i="1"/>
  <c r="CB273" i="1"/>
  <c r="BZ273" i="1"/>
  <c r="BY273" i="1"/>
  <c r="BX273" i="1"/>
  <c r="BW273" i="1"/>
  <c r="BV273" i="1"/>
  <c r="BU273" i="1"/>
  <c r="BT273" i="1"/>
  <c r="CE272" i="1"/>
  <c r="CC272" i="1"/>
  <c r="CA272" i="1"/>
  <c r="BZ272" i="1"/>
  <c r="BY272" i="1"/>
  <c r="BX272" i="1"/>
  <c r="BW272" i="1"/>
  <c r="BV272" i="1"/>
  <c r="BU272" i="1"/>
  <c r="BT272" i="1"/>
  <c r="CD271" i="1"/>
  <c r="CC271" i="1"/>
  <c r="CB271" i="1"/>
  <c r="CA271" i="1"/>
  <c r="BZ271" i="1"/>
  <c r="BY271" i="1"/>
  <c r="BX271" i="1"/>
  <c r="BW271" i="1"/>
  <c r="BV271" i="1"/>
  <c r="BU271" i="1"/>
  <c r="BT271" i="1"/>
  <c r="CE270" i="1"/>
  <c r="CC270" i="1"/>
  <c r="CB270" i="1"/>
  <c r="BY270" i="1"/>
  <c r="BX270" i="1"/>
  <c r="BW270" i="1"/>
  <c r="BV270" i="1"/>
  <c r="BU270" i="1"/>
  <c r="BT270" i="1"/>
  <c r="CD269" i="1"/>
  <c r="CC269" i="1"/>
  <c r="CB269" i="1"/>
  <c r="CA269" i="1"/>
  <c r="BZ269" i="1"/>
  <c r="BY269" i="1"/>
  <c r="BX269" i="1"/>
  <c r="BW269" i="1"/>
  <c r="BV269" i="1"/>
  <c r="BU269" i="1"/>
  <c r="BT269" i="1"/>
  <c r="CD268" i="1"/>
  <c r="CC268" i="1"/>
  <c r="CB268" i="1"/>
  <c r="CA268" i="1"/>
  <c r="BZ268" i="1"/>
  <c r="BY268" i="1"/>
  <c r="BX268" i="1"/>
  <c r="BW268" i="1"/>
  <c r="BV268" i="1"/>
  <c r="BU268" i="1"/>
  <c r="BT268" i="1"/>
  <c r="CD267" i="1"/>
  <c r="CC267" i="1"/>
  <c r="CB267" i="1"/>
  <c r="CA267" i="1"/>
  <c r="BZ267" i="1"/>
  <c r="BY267" i="1"/>
  <c r="BX267" i="1"/>
  <c r="BW267" i="1"/>
  <c r="BV267" i="1"/>
  <c r="BU267" i="1"/>
  <c r="BT267" i="1"/>
  <c r="CD266" i="1"/>
  <c r="CC266" i="1"/>
  <c r="CB266" i="1"/>
  <c r="CA266" i="1"/>
  <c r="BZ266" i="1"/>
  <c r="BY266" i="1"/>
  <c r="BX266" i="1"/>
  <c r="BW266" i="1"/>
  <c r="BV266" i="1"/>
  <c r="BU266" i="1"/>
  <c r="BT266" i="1"/>
  <c r="CE265" i="1"/>
  <c r="CC265" i="1"/>
  <c r="CB265" i="1"/>
  <c r="CA265" i="1"/>
  <c r="BY265" i="1"/>
  <c r="BX265" i="1"/>
  <c r="BW265" i="1"/>
  <c r="BV265" i="1"/>
  <c r="BU265" i="1"/>
  <c r="BT265" i="1"/>
  <c r="CE264" i="1"/>
  <c r="CC264" i="1"/>
  <c r="CA264" i="1"/>
  <c r="BY264" i="1"/>
  <c r="BX264" i="1"/>
  <c r="BW264" i="1"/>
  <c r="BV264" i="1"/>
  <c r="BU264" i="1"/>
  <c r="BT264" i="1"/>
  <c r="CE263" i="1"/>
  <c r="CC263" i="1"/>
  <c r="CB263" i="1"/>
  <c r="CA263" i="1"/>
  <c r="BY263" i="1"/>
  <c r="BX263" i="1"/>
  <c r="BW263" i="1"/>
  <c r="BV263" i="1"/>
  <c r="BU263" i="1"/>
  <c r="BT263" i="1"/>
  <c r="CD262" i="1"/>
  <c r="CC262" i="1"/>
  <c r="CB262" i="1"/>
  <c r="CA262" i="1"/>
  <c r="BZ262" i="1"/>
  <c r="BY262" i="1"/>
  <c r="BX262" i="1"/>
  <c r="BW262" i="1"/>
  <c r="BV262" i="1"/>
  <c r="BU262" i="1"/>
  <c r="BT262" i="1"/>
  <c r="CC261" i="1"/>
  <c r="CB261" i="1"/>
  <c r="BZ261" i="1"/>
  <c r="BY261" i="1"/>
  <c r="BX261" i="1"/>
  <c r="BW261" i="1"/>
  <c r="BV261" i="1"/>
  <c r="BU261" i="1"/>
  <c r="BT261" i="1"/>
  <c r="CD260" i="1"/>
  <c r="CC260" i="1"/>
  <c r="CB260" i="1"/>
  <c r="CA260" i="1"/>
  <c r="BZ260" i="1"/>
  <c r="BY260" i="1"/>
  <c r="BX260" i="1"/>
  <c r="BW260" i="1"/>
  <c r="BV260" i="1"/>
  <c r="BU260" i="1"/>
  <c r="BT260" i="1"/>
  <c r="CE259" i="1"/>
  <c r="CC259" i="1"/>
  <c r="CB259" i="1"/>
  <c r="CA259" i="1"/>
  <c r="BY259" i="1"/>
  <c r="BX259" i="1"/>
  <c r="BW259" i="1"/>
  <c r="BV259" i="1"/>
  <c r="BU259" i="1"/>
  <c r="BT259" i="1"/>
  <c r="CE258" i="1"/>
  <c r="CB258" i="1"/>
  <c r="CA258" i="1"/>
  <c r="BZ258" i="1"/>
  <c r="BY258" i="1"/>
  <c r="BX258" i="1"/>
  <c r="BW258" i="1"/>
  <c r="BV258" i="1"/>
  <c r="BU258" i="1"/>
  <c r="BT258" i="1"/>
  <c r="CE257" i="1"/>
  <c r="CC257" i="1"/>
  <c r="CB257" i="1"/>
  <c r="BY257" i="1"/>
  <c r="BX257" i="1"/>
  <c r="BW257" i="1"/>
  <c r="BV257" i="1"/>
  <c r="BU257" i="1"/>
  <c r="BT257" i="1"/>
  <c r="CE256" i="1"/>
  <c r="CB256" i="1"/>
  <c r="CA256" i="1"/>
  <c r="BZ256" i="1"/>
  <c r="BY256" i="1"/>
  <c r="BX256" i="1"/>
  <c r="BW256" i="1"/>
  <c r="BV256" i="1"/>
  <c r="BU256" i="1"/>
  <c r="BT256" i="1"/>
  <c r="CD255" i="1"/>
  <c r="CC255" i="1"/>
  <c r="CB255" i="1"/>
  <c r="CA255" i="1"/>
  <c r="BZ255" i="1"/>
  <c r="BY255" i="1"/>
  <c r="BX255" i="1"/>
  <c r="BW255" i="1"/>
  <c r="BV255" i="1"/>
  <c r="BU255" i="1"/>
  <c r="BT255" i="1"/>
  <c r="CD254" i="1"/>
  <c r="CC254" i="1"/>
  <c r="CB254" i="1"/>
  <c r="CA254" i="1"/>
  <c r="BZ254" i="1"/>
  <c r="BY254" i="1"/>
  <c r="BX254" i="1"/>
  <c r="BW254" i="1"/>
  <c r="BV254" i="1"/>
  <c r="BU254" i="1"/>
  <c r="BT254" i="1"/>
  <c r="CD253" i="1"/>
  <c r="CC253" i="1"/>
  <c r="CB253" i="1"/>
  <c r="CA253" i="1"/>
  <c r="BZ253" i="1"/>
  <c r="BY253" i="1"/>
  <c r="BX253" i="1"/>
  <c r="BW253" i="1"/>
  <c r="BV253" i="1"/>
  <c r="BU253" i="1"/>
  <c r="BT253" i="1"/>
  <c r="CE252" i="1"/>
  <c r="CC252" i="1"/>
  <c r="CB252" i="1"/>
  <c r="BZ252" i="1"/>
  <c r="BY252" i="1"/>
  <c r="BX252" i="1"/>
  <c r="BW252" i="1"/>
  <c r="BV252" i="1"/>
  <c r="BU252" i="1"/>
  <c r="BT252" i="1"/>
  <c r="CE251" i="1"/>
  <c r="CD251" i="1"/>
  <c r="CC251" i="1"/>
  <c r="CB251" i="1"/>
  <c r="CA251" i="1"/>
  <c r="BZ251" i="1"/>
  <c r="BY251" i="1"/>
  <c r="BX251" i="1"/>
  <c r="BV251" i="1"/>
  <c r="BU251" i="1"/>
  <c r="CD250" i="1"/>
  <c r="CC250" i="1"/>
  <c r="CB250" i="1"/>
  <c r="CA250" i="1"/>
  <c r="BZ250" i="1"/>
  <c r="BY250" i="1"/>
  <c r="BX250" i="1"/>
  <c r="BW250" i="1"/>
  <c r="BV250" i="1"/>
  <c r="BU250" i="1"/>
  <c r="BT250" i="1"/>
  <c r="CD249" i="1"/>
  <c r="CC249" i="1"/>
  <c r="CB249" i="1"/>
  <c r="CA249" i="1"/>
  <c r="BZ249" i="1"/>
  <c r="BY249" i="1"/>
  <c r="BX249" i="1"/>
  <c r="BW249" i="1"/>
  <c r="BV249" i="1"/>
  <c r="BU249" i="1"/>
  <c r="BT249" i="1"/>
  <c r="CD248" i="1"/>
  <c r="CC248" i="1"/>
  <c r="CB248" i="1"/>
  <c r="CA248" i="1"/>
  <c r="BZ248" i="1"/>
  <c r="BY248" i="1"/>
  <c r="BX248" i="1"/>
  <c r="BW248" i="1"/>
  <c r="BV248" i="1"/>
  <c r="BU248" i="1"/>
  <c r="BT248" i="1"/>
  <c r="CE247" i="1"/>
  <c r="CD247" i="1"/>
  <c r="CC247" i="1"/>
  <c r="CB247" i="1"/>
  <c r="CA247" i="1"/>
  <c r="BZ247" i="1"/>
  <c r="BY247" i="1"/>
  <c r="BX247" i="1"/>
  <c r="BV247" i="1"/>
  <c r="BU247" i="1"/>
  <c r="CE246" i="1"/>
  <c r="CC246" i="1"/>
  <c r="CB246" i="1"/>
  <c r="CA246" i="1"/>
  <c r="BY246" i="1"/>
  <c r="BX246" i="1"/>
  <c r="BW246" i="1"/>
  <c r="BV246" i="1"/>
  <c r="BU246" i="1"/>
  <c r="BT246" i="1"/>
  <c r="CE245" i="1"/>
  <c r="CC245" i="1"/>
  <c r="CB245" i="1"/>
  <c r="CA245" i="1"/>
  <c r="BZ245" i="1"/>
  <c r="BY245" i="1"/>
  <c r="BW245" i="1"/>
  <c r="BV245" i="1"/>
  <c r="BU245" i="1"/>
  <c r="BT245" i="1"/>
  <c r="CE244" i="1"/>
  <c r="CC244" i="1"/>
  <c r="CB244" i="1"/>
  <c r="BZ244" i="1"/>
  <c r="BY244" i="1"/>
  <c r="BU244" i="1"/>
  <c r="CE243" i="1"/>
  <c r="CD243" i="1"/>
  <c r="CC243" i="1"/>
  <c r="CB243" i="1"/>
  <c r="CA243" i="1"/>
  <c r="BZ243" i="1"/>
  <c r="BY243" i="1"/>
  <c r="BX243" i="1"/>
  <c r="BV243" i="1"/>
  <c r="BU243" i="1"/>
  <c r="CE242" i="1"/>
  <c r="CC242" i="1"/>
  <c r="CB242" i="1"/>
  <c r="BY242" i="1"/>
  <c r="BX242" i="1"/>
  <c r="BV242" i="1"/>
  <c r="CE241" i="1"/>
  <c r="CB241" i="1"/>
  <c r="CA241" i="1"/>
  <c r="BZ241" i="1"/>
  <c r="BY241" i="1"/>
  <c r="BX241" i="1"/>
  <c r="BW241" i="1"/>
  <c r="BV241" i="1"/>
  <c r="BU241" i="1"/>
  <c r="BT241" i="1"/>
  <c r="CD240" i="1"/>
  <c r="CC240" i="1"/>
  <c r="CB240" i="1"/>
  <c r="CA240" i="1"/>
  <c r="BZ240" i="1"/>
  <c r="BY240" i="1"/>
  <c r="BX240" i="1"/>
  <c r="BW240" i="1"/>
  <c r="BV240" i="1"/>
  <c r="BU240" i="1"/>
  <c r="BT240" i="1"/>
  <c r="CE239" i="1"/>
  <c r="CC239" i="1"/>
  <c r="CB239" i="1"/>
  <c r="CA239" i="1"/>
  <c r="BY239" i="1"/>
  <c r="BX239" i="1"/>
  <c r="BW239" i="1"/>
  <c r="BV239" i="1"/>
  <c r="BU239" i="1"/>
  <c r="BT239" i="1"/>
  <c r="CE238" i="1"/>
  <c r="CC238" i="1"/>
  <c r="CA238" i="1"/>
  <c r="BZ238" i="1"/>
  <c r="BY238" i="1"/>
  <c r="BX238" i="1"/>
  <c r="BW238" i="1"/>
  <c r="BV238" i="1"/>
  <c r="BU238" i="1"/>
  <c r="BT238" i="1"/>
  <c r="CE237" i="1"/>
  <c r="CC237" i="1"/>
  <c r="CB237" i="1"/>
  <c r="CA237" i="1"/>
  <c r="BY237" i="1"/>
  <c r="BX237" i="1"/>
  <c r="BW237" i="1"/>
  <c r="BV237" i="1"/>
  <c r="BU237" i="1"/>
  <c r="BT237" i="1"/>
  <c r="CE236" i="1"/>
  <c r="CC236" i="1"/>
  <c r="CB236" i="1"/>
  <c r="BZ236" i="1"/>
  <c r="BY236" i="1"/>
  <c r="BX236" i="1"/>
  <c r="BW236" i="1"/>
  <c r="BV236" i="1"/>
  <c r="BU236" i="1"/>
  <c r="BT236" i="1"/>
  <c r="CD235" i="1"/>
  <c r="CC235" i="1"/>
  <c r="CB235" i="1"/>
  <c r="CA235" i="1"/>
  <c r="BZ235" i="1"/>
  <c r="BY235" i="1"/>
  <c r="BX235" i="1"/>
  <c r="BW235" i="1"/>
  <c r="BV235" i="1"/>
  <c r="BU235" i="1"/>
  <c r="BT235" i="1"/>
  <c r="CE234" i="1"/>
  <c r="CC234" i="1"/>
  <c r="CA234" i="1"/>
  <c r="BZ234" i="1"/>
  <c r="CE233" i="1"/>
  <c r="CC233" i="1"/>
  <c r="CB233" i="1"/>
  <c r="CA233" i="1"/>
  <c r="BZ233" i="1"/>
  <c r="CC232" i="1"/>
  <c r="CB232" i="1"/>
  <c r="BZ232" i="1"/>
  <c r="BY232" i="1"/>
  <c r="BX232" i="1"/>
  <c r="BW232" i="1"/>
  <c r="BV232" i="1"/>
  <c r="BU232" i="1"/>
  <c r="BT232" i="1"/>
  <c r="CE231" i="1"/>
  <c r="CC231" i="1"/>
  <c r="BY231" i="1"/>
  <c r="BX231" i="1"/>
  <c r="BW231" i="1"/>
  <c r="BV231" i="1"/>
  <c r="BU231" i="1"/>
  <c r="BT231" i="1"/>
  <c r="CE230" i="1"/>
  <c r="CC230" i="1"/>
  <c r="CA230" i="1"/>
  <c r="BZ230" i="1"/>
  <c r="BY230" i="1"/>
  <c r="BX230" i="1"/>
  <c r="BW230" i="1"/>
  <c r="BV230" i="1"/>
  <c r="BU230" i="1"/>
  <c r="BT230" i="1"/>
  <c r="CE229" i="1"/>
  <c r="CC229" i="1"/>
  <c r="CB229" i="1"/>
  <c r="CA229" i="1"/>
  <c r="BY229" i="1"/>
  <c r="CE228" i="1"/>
  <c r="CC228" i="1"/>
  <c r="CB228" i="1"/>
  <c r="CA228" i="1"/>
  <c r="BY228" i="1"/>
  <c r="CE227" i="1"/>
  <c r="CC227" i="1"/>
  <c r="CB227" i="1"/>
  <c r="CA227" i="1"/>
  <c r="BY227" i="1"/>
  <c r="BX227" i="1"/>
  <c r="CE226" i="1"/>
  <c r="CC226" i="1"/>
  <c r="CA226" i="1"/>
  <c r="BZ226" i="1"/>
  <c r="BY226" i="1"/>
  <c r="BX226" i="1"/>
  <c r="BW226" i="1"/>
  <c r="BV226" i="1"/>
  <c r="BU226" i="1"/>
  <c r="BT226" i="1"/>
  <c r="CE225" i="1"/>
  <c r="CC225" i="1"/>
  <c r="CE224" i="1"/>
  <c r="CC224" i="1"/>
  <c r="CA224" i="1"/>
  <c r="BY224" i="1"/>
  <c r="CE223" i="1"/>
  <c r="CC223" i="1"/>
  <c r="CA223" i="1"/>
  <c r="BZ223" i="1"/>
  <c r="BY223" i="1"/>
  <c r="BX223" i="1"/>
  <c r="CE222" i="1"/>
  <c r="CD222" i="1"/>
  <c r="CC222" i="1"/>
  <c r="CB222" i="1"/>
  <c r="CA222" i="1"/>
  <c r="BZ222" i="1"/>
  <c r="BY222" i="1"/>
  <c r="BX222" i="1"/>
  <c r="CE221" i="1"/>
  <c r="CC221" i="1"/>
  <c r="CB221" i="1"/>
  <c r="CA221" i="1"/>
  <c r="BY221" i="1"/>
  <c r="BX221" i="1"/>
  <c r="CE220" i="1"/>
  <c r="CC220" i="1"/>
  <c r="CB220" i="1"/>
  <c r="CA220" i="1"/>
  <c r="BY220" i="1"/>
  <c r="BX220" i="1"/>
  <c r="CE219" i="1"/>
  <c r="CC219" i="1"/>
  <c r="CB219" i="1"/>
  <c r="CA219" i="1"/>
  <c r="CE218" i="1"/>
  <c r="CC218" i="1"/>
  <c r="CB218" i="1"/>
  <c r="BY218" i="1"/>
  <c r="BX218" i="1"/>
  <c r="BW218" i="1"/>
  <c r="BV218" i="1"/>
  <c r="BU218" i="1"/>
  <c r="BT218" i="1"/>
  <c r="CE217" i="1"/>
  <c r="CC217" i="1"/>
  <c r="CB217" i="1"/>
  <c r="CA217" i="1"/>
  <c r="BY217" i="1"/>
  <c r="BX217" i="1"/>
  <c r="BU217" i="1"/>
  <c r="CE216" i="1"/>
  <c r="CC216" i="1"/>
  <c r="CB216" i="1"/>
  <c r="CA216" i="1"/>
  <c r="BY216" i="1"/>
  <c r="BX216" i="1"/>
  <c r="BW216" i="1"/>
  <c r="BV216" i="1"/>
  <c r="BU216" i="1"/>
  <c r="BT216" i="1"/>
  <c r="CE215" i="1"/>
  <c r="CC215" i="1"/>
  <c r="CB215" i="1"/>
  <c r="CA215" i="1"/>
  <c r="BY215" i="1"/>
  <c r="BX215" i="1"/>
  <c r="CE214" i="1"/>
  <c r="CC214" i="1"/>
  <c r="CB214" i="1"/>
  <c r="CA214" i="1"/>
  <c r="BY214" i="1"/>
  <c r="BX214" i="1"/>
  <c r="CE213" i="1"/>
  <c r="CC213" i="1"/>
  <c r="CB213" i="1"/>
  <c r="CA213" i="1"/>
  <c r="BX213" i="1"/>
  <c r="CE212" i="1"/>
  <c r="CC212" i="1"/>
  <c r="CB212" i="1"/>
  <c r="CA212" i="1"/>
  <c r="BZ212" i="1"/>
  <c r="CE211" i="1"/>
  <c r="CC211" i="1"/>
  <c r="CB211" i="1"/>
  <c r="CA211" i="1"/>
  <c r="BY211" i="1"/>
  <c r="BX211" i="1"/>
  <c r="CE210" i="1"/>
  <c r="CC210" i="1"/>
  <c r="CB210" i="1"/>
  <c r="CA210" i="1"/>
  <c r="BY210" i="1"/>
  <c r="BX210" i="1"/>
  <c r="BW210" i="1"/>
  <c r="BV210" i="1"/>
  <c r="BU210" i="1"/>
  <c r="BT210" i="1"/>
  <c r="CE209" i="1"/>
  <c r="CC209" i="1"/>
  <c r="CB209" i="1"/>
  <c r="CA209" i="1"/>
  <c r="BY209" i="1"/>
  <c r="BV209" i="1"/>
  <c r="BU209" i="1"/>
  <c r="CE208" i="1"/>
  <c r="CC208" i="1"/>
  <c r="CB208" i="1"/>
  <c r="BZ208" i="1"/>
  <c r="BY208" i="1"/>
  <c r="BX208" i="1"/>
  <c r="CE207" i="1"/>
  <c r="CC207" i="1"/>
  <c r="BZ207" i="1"/>
  <c r="BY207" i="1"/>
  <c r="BX207" i="1"/>
  <c r="CE206" i="1"/>
  <c r="CC206" i="1"/>
  <c r="BZ206" i="1"/>
  <c r="BY206" i="1"/>
  <c r="BX206" i="1"/>
  <c r="BV206" i="1"/>
  <c r="BU206" i="1"/>
  <c r="CE205" i="1"/>
  <c r="CC205" i="1"/>
  <c r="CA205" i="1"/>
  <c r="BX205" i="1"/>
  <c r="BW205" i="1"/>
  <c r="BV205" i="1"/>
  <c r="BU205" i="1"/>
  <c r="BT205" i="1"/>
  <c r="CE204" i="1"/>
  <c r="BY204" i="1"/>
  <c r="BX204" i="1"/>
  <c r="CE203" i="1"/>
  <c r="CC203" i="1"/>
  <c r="CB203" i="1"/>
  <c r="BZ203" i="1"/>
  <c r="BY203" i="1"/>
  <c r="BX203" i="1"/>
  <c r="BW203" i="1"/>
  <c r="BV203" i="1"/>
  <c r="BU203" i="1"/>
  <c r="BT203" i="1"/>
  <c r="CE202" i="1"/>
  <c r="CC202" i="1"/>
  <c r="CB202" i="1"/>
  <c r="CA202" i="1"/>
  <c r="BX202" i="1"/>
  <c r="CE201" i="1"/>
  <c r="CC201" i="1"/>
  <c r="CB201" i="1"/>
  <c r="CA201" i="1"/>
  <c r="BY201" i="1"/>
  <c r="BX201" i="1"/>
  <c r="CE200" i="1"/>
  <c r="CC200" i="1"/>
  <c r="CB200" i="1"/>
  <c r="CA200" i="1"/>
  <c r="BY200" i="1"/>
  <c r="BX200" i="1"/>
  <c r="BU200" i="1"/>
  <c r="CE199" i="1"/>
  <c r="CC199" i="1"/>
  <c r="CA199" i="1"/>
  <c r="BY199" i="1"/>
  <c r="BX199" i="1"/>
  <c r="BU199" i="1"/>
  <c r="CE198" i="1"/>
  <c r="CC198" i="1"/>
  <c r="CB198" i="1"/>
  <c r="CA198" i="1"/>
  <c r="BY198" i="1"/>
  <c r="BX198" i="1"/>
  <c r="CE197" i="1"/>
  <c r="CD197" i="1"/>
  <c r="CC197" i="1"/>
  <c r="CB197" i="1"/>
  <c r="CA197" i="1"/>
  <c r="BZ197" i="1"/>
  <c r="BY197" i="1"/>
  <c r="BX197" i="1"/>
  <c r="BV197" i="1"/>
  <c r="BU197" i="1"/>
  <c r="CE196" i="1"/>
  <c r="CC196" i="1"/>
  <c r="CA196" i="1"/>
  <c r="BZ196" i="1"/>
  <c r="BY196" i="1"/>
  <c r="BX196" i="1"/>
  <c r="BW196" i="1"/>
  <c r="BV196" i="1"/>
  <c r="BU196" i="1"/>
  <c r="BT196" i="1"/>
  <c r="CE195" i="1"/>
  <c r="CC195" i="1"/>
  <c r="CB195" i="1"/>
  <c r="BY195" i="1"/>
  <c r="BX195" i="1"/>
  <c r="BU195" i="1"/>
  <c r="CE194" i="1"/>
  <c r="CB194" i="1"/>
  <c r="CA194" i="1"/>
  <c r="BZ194" i="1"/>
  <c r="BY194" i="1"/>
  <c r="BX194" i="1"/>
  <c r="BW194" i="1"/>
  <c r="BV194" i="1"/>
  <c r="BU194" i="1"/>
  <c r="BT194" i="1"/>
  <c r="CE193" i="1"/>
  <c r="CB193" i="1"/>
  <c r="CA193" i="1"/>
  <c r="BZ193" i="1"/>
  <c r="BY193" i="1"/>
  <c r="BX193" i="1"/>
  <c r="BW193" i="1"/>
  <c r="BV193" i="1"/>
  <c r="BU193" i="1"/>
  <c r="BT193" i="1"/>
  <c r="CE192" i="1"/>
  <c r="CC192" i="1"/>
  <c r="BU192" i="1"/>
  <c r="CE191" i="1"/>
  <c r="CD191" i="1"/>
  <c r="CC191" i="1"/>
  <c r="CB191" i="1"/>
  <c r="CA191" i="1"/>
  <c r="BZ191" i="1"/>
  <c r="BY191" i="1"/>
  <c r="BX191" i="1"/>
  <c r="BV191" i="1"/>
  <c r="BU191" i="1"/>
  <c r="CE190" i="1"/>
  <c r="CC190" i="1"/>
  <c r="CA190" i="1"/>
  <c r="BZ190" i="1"/>
  <c r="BW190" i="1"/>
  <c r="BV190" i="1"/>
  <c r="BU190" i="1"/>
  <c r="BT190" i="1"/>
  <c r="CE189" i="1"/>
  <c r="CC189" i="1"/>
  <c r="CA189" i="1"/>
  <c r="BY189" i="1"/>
  <c r="BX189" i="1"/>
  <c r="BW189" i="1"/>
  <c r="BV189" i="1"/>
  <c r="BU189" i="1"/>
  <c r="BT189" i="1"/>
  <c r="CE188" i="1"/>
  <c r="CC188" i="1"/>
  <c r="CB188" i="1"/>
  <c r="CA188" i="1"/>
  <c r="BY188" i="1"/>
  <c r="BX188" i="1"/>
  <c r="BW188" i="1"/>
  <c r="BV188" i="1"/>
  <c r="BU188" i="1"/>
  <c r="BT188" i="1"/>
  <c r="CE187" i="1"/>
  <c r="CD187" i="1"/>
  <c r="CC187" i="1"/>
  <c r="CB187" i="1"/>
  <c r="CA187" i="1"/>
  <c r="BZ187" i="1"/>
  <c r="BY187" i="1"/>
  <c r="BX187" i="1"/>
  <c r="CE186" i="1"/>
  <c r="CC186" i="1"/>
  <c r="CA186" i="1"/>
  <c r="BZ186" i="1"/>
  <c r="BY186" i="1"/>
  <c r="BX186" i="1"/>
  <c r="CE185" i="1"/>
  <c r="CC185" i="1"/>
  <c r="CB185" i="1"/>
  <c r="CA185" i="1"/>
  <c r="BY185" i="1"/>
  <c r="BX185" i="1"/>
  <c r="BU185" i="1"/>
  <c r="CE184" i="1"/>
  <c r="CC184" i="1"/>
  <c r="CB184" i="1"/>
  <c r="CA184" i="1"/>
  <c r="BY184" i="1"/>
  <c r="BX184" i="1"/>
  <c r="CE183" i="1"/>
  <c r="CC183" i="1"/>
  <c r="CA183" i="1"/>
  <c r="BY183" i="1"/>
  <c r="BX183" i="1"/>
  <c r="BU183" i="1"/>
  <c r="CE182" i="1"/>
  <c r="CC182" i="1"/>
  <c r="CB182" i="1"/>
  <c r="CA182" i="1"/>
  <c r="BY182" i="1"/>
  <c r="BX182" i="1"/>
  <c r="BW182" i="1"/>
  <c r="BV182" i="1"/>
  <c r="BU182" i="1"/>
  <c r="BT182" i="1"/>
  <c r="CE181" i="1"/>
  <c r="CC181" i="1"/>
  <c r="CB181" i="1"/>
  <c r="BY181" i="1"/>
  <c r="BX181" i="1"/>
  <c r="BW181" i="1"/>
  <c r="BV181" i="1"/>
  <c r="BU181" i="1"/>
  <c r="BT181" i="1"/>
  <c r="CE180" i="1"/>
  <c r="CC180" i="1"/>
  <c r="CB180" i="1"/>
  <c r="CA180" i="1"/>
  <c r="CE179" i="1"/>
  <c r="CC179" i="1"/>
  <c r="CB179" i="1"/>
  <c r="CA179" i="1"/>
  <c r="BY179" i="1"/>
  <c r="BX179" i="1"/>
  <c r="BW179" i="1"/>
  <c r="BV179" i="1"/>
  <c r="BU179" i="1"/>
  <c r="BT179" i="1"/>
  <c r="CE178" i="1"/>
  <c r="CC178" i="1"/>
  <c r="CB178" i="1"/>
  <c r="CA178" i="1"/>
  <c r="BY178" i="1"/>
  <c r="BX178" i="1"/>
  <c r="BW178" i="1"/>
  <c r="BV178" i="1"/>
  <c r="BU178" i="1"/>
  <c r="BT178" i="1"/>
  <c r="CE177" i="1"/>
  <c r="CC177" i="1"/>
  <c r="CB177" i="1"/>
  <c r="CA177" i="1"/>
  <c r="BY177" i="1"/>
  <c r="BX177" i="1"/>
  <c r="CE176" i="1"/>
  <c r="CC176" i="1"/>
  <c r="CB176" i="1"/>
  <c r="CA176" i="1"/>
  <c r="BX176" i="1"/>
  <c r="CE175" i="1"/>
  <c r="CC175" i="1"/>
  <c r="CB175" i="1"/>
  <c r="CA175" i="1"/>
  <c r="BX175" i="1"/>
  <c r="CE174" i="1"/>
  <c r="CC174" i="1"/>
  <c r="CB174" i="1"/>
  <c r="CA174" i="1"/>
  <c r="BY174" i="1"/>
  <c r="BX174" i="1"/>
  <c r="BU174" i="1"/>
  <c r="CE173" i="1"/>
  <c r="CB173" i="1"/>
  <c r="CA173" i="1"/>
  <c r="CE172" i="1"/>
  <c r="CC172" i="1"/>
  <c r="CB172" i="1"/>
  <c r="CA172" i="1"/>
  <c r="BY172" i="1"/>
  <c r="BX172" i="1"/>
  <c r="CE171" i="1"/>
  <c r="CC171" i="1"/>
  <c r="CB171" i="1"/>
  <c r="CA171" i="1"/>
  <c r="BY171" i="1"/>
  <c r="BX171" i="1"/>
  <c r="BU171" i="1"/>
  <c r="CE170" i="1"/>
  <c r="CC170" i="1"/>
  <c r="CB170" i="1"/>
  <c r="BY170" i="1"/>
  <c r="BX170" i="1"/>
  <c r="CE169" i="1"/>
  <c r="CD169" i="1"/>
  <c r="CC169" i="1"/>
  <c r="CB169" i="1"/>
  <c r="CA169" i="1"/>
  <c r="BZ169" i="1"/>
  <c r="BY169" i="1"/>
  <c r="BX169" i="1"/>
  <c r="CE168" i="1"/>
  <c r="CC168" i="1"/>
  <c r="CA168" i="1"/>
  <c r="BY168" i="1"/>
  <c r="BX168" i="1"/>
  <c r="BV168" i="1"/>
  <c r="BU168" i="1"/>
  <c r="CE167" i="1"/>
  <c r="CD167" i="1"/>
  <c r="CC167" i="1"/>
  <c r="CB167" i="1"/>
  <c r="CA167" i="1"/>
  <c r="BZ167" i="1"/>
  <c r="BY167" i="1"/>
  <c r="BX167" i="1"/>
  <c r="CE166" i="1"/>
  <c r="CC166" i="1"/>
  <c r="BZ166" i="1"/>
  <c r="BY166" i="1"/>
  <c r="BX166" i="1"/>
  <c r="CE165" i="1"/>
  <c r="CC165" i="1"/>
  <c r="CE164" i="1"/>
  <c r="CC164" i="1"/>
  <c r="CB164" i="1"/>
  <c r="CA164" i="1"/>
  <c r="BY164" i="1"/>
  <c r="BX164" i="1"/>
  <c r="BW164" i="1"/>
  <c r="BV164" i="1"/>
  <c r="BU164" i="1"/>
  <c r="BT164" i="1"/>
  <c r="CE163" i="1"/>
  <c r="CC163" i="1"/>
  <c r="CA163" i="1"/>
  <c r="BY163" i="1"/>
  <c r="BX163" i="1"/>
  <c r="BV163" i="1"/>
  <c r="BU163" i="1"/>
  <c r="CE162" i="1"/>
  <c r="CC162" i="1"/>
  <c r="CB162" i="1"/>
  <c r="CA162" i="1"/>
  <c r="BY162" i="1"/>
  <c r="BX162" i="1"/>
  <c r="BW162" i="1"/>
  <c r="BV162" i="1"/>
  <c r="BU162" i="1"/>
  <c r="BT162" i="1"/>
  <c r="CE161" i="1"/>
  <c r="CD161" i="1"/>
  <c r="CC161" i="1"/>
  <c r="CB161" i="1"/>
  <c r="CA161" i="1"/>
  <c r="BZ161" i="1"/>
  <c r="BY161" i="1"/>
  <c r="BX161" i="1"/>
  <c r="CE160" i="1"/>
  <c r="CC160" i="1"/>
  <c r="CB160" i="1"/>
  <c r="BZ160" i="1"/>
  <c r="BY160" i="1"/>
  <c r="BX160" i="1"/>
  <c r="BW160" i="1"/>
  <c r="BV160" i="1"/>
  <c r="BU160" i="1"/>
  <c r="BT160" i="1"/>
  <c r="CE159" i="1"/>
  <c r="CC159" i="1"/>
  <c r="CB159" i="1"/>
  <c r="BZ159" i="1"/>
  <c r="BY159" i="1"/>
  <c r="BX159" i="1"/>
  <c r="BW159" i="1"/>
  <c r="BV159" i="1"/>
  <c r="BU159" i="1"/>
  <c r="BT159" i="1"/>
  <c r="CE158" i="1"/>
  <c r="CC158" i="1"/>
  <c r="CA158" i="1"/>
  <c r="BY158" i="1"/>
  <c r="BX158" i="1"/>
  <c r="BW158" i="1"/>
  <c r="BV158" i="1"/>
  <c r="BU158" i="1"/>
  <c r="BT158" i="1"/>
  <c r="CD157" i="1"/>
  <c r="CC157" i="1"/>
  <c r="CB157" i="1"/>
  <c r="CA157" i="1"/>
  <c r="BZ157" i="1"/>
  <c r="BY157" i="1"/>
  <c r="BX157" i="1"/>
  <c r="BW157" i="1"/>
  <c r="BV157" i="1"/>
  <c r="BU157" i="1"/>
  <c r="BT157" i="1"/>
  <c r="CE156" i="1"/>
  <c r="CC156" i="1"/>
  <c r="CB156" i="1"/>
  <c r="CA156" i="1"/>
  <c r="BY156" i="1"/>
  <c r="BX156" i="1"/>
  <c r="BW156" i="1"/>
  <c r="BV156" i="1"/>
  <c r="BU156" i="1"/>
  <c r="BT156" i="1"/>
  <c r="CE155" i="1"/>
  <c r="CC155" i="1"/>
  <c r="CB155" i="1"/>
  <c r="CA155" i="1"/>
  <c r="BY155" i="1"/>
  <c r="BX155" i="1"/>
  <c r="BW155" i="1"/>
  <c r="BV155" i="1"/>
  <c r="BU155" i="1"/>
  <c r="BT155" i="1"/>
  <c r="CD154" i="1"/>
  <c r="CC154" i="1"/>
  <c r="CB154" i="1"/>
  <c r="CA154" i="1"/>
  <c r="BZ154" i="1"/>
  <c r="BY154" i="1"/>
  <c r="BX154" i="1"/>
  <c r="BW154" i="1"/>
  <c r="BV154" i="1"/>
  <c r="BU154" i="1"/>
  <c r="BT154" i="1"/>
  <c r="CE153" i="1"/>
  <c r="CC153" i="1"/>
  <c r="CB153" i="1"/>
  <c r="CA153" i="1"/>
  <c r="BY153" i="1"/>
  <c r="BU153" i="1"/>
  <c r="CE152" i="1"/>
  <c r="BX152" i="1"/>
  <c r="CE151" i="1"/>
  <c r="CC151" i="1"/>
  <c r="CB151" i="1"/>
  <c r="CA151" i="1"/>
  <c r="BY151" i="1"/>
  <c r="BX151" i="1"/>
  <c r="CE150" i="1"/>
  <c r="CC150" i="1"/>
  <c r="CA150" i="1"/>
  <c r="CE149" i="1"/>
  <c r="CC149" i="1"/>
  <c r="CB149" i="1"/>
  <c r="CA149" i="1"/>
  <c r="BY149" i="1"/>
  <c r="BX149" i="1"/>
  <c r="CE148" i="1"/>
  <c r="CC148" i="1"/>
  <c r="CB148" i="1"/>
  <c r="CA148" i="1"/>
  <c r="BY148" i="1"/>
  <c r="BX148" i="1"/>
  <c r="CE147" i="1"/>
  <c r="CC147" i="1"/>
  <c r="CA147" i="1"/>
  <c r="BY147" i="1"/>
  <c r="BX147" i="1"/>
  <c r="CE146" i="1"/>
  <c r="CC146" i="1"/>
  <c r="CB146" i="1"/>
  <c r="CA146" i="1"/>
  <c r="BY146" i="1"/>
  <c r="BX146" i="1"/>
  <c r="BU146" i="1"/>
  <c r="CE145" i="1"/>
  <c r="CC145" i="1"/>
  <c r="CB145" i="1"/>
  <c r="CA145" i="1"/>
  <c r="BU145" i="1"/>
  <c r="CE144" i="1"/>
  <c r="CB144" i="1"/>
  <c r="CA144" i="1"/>
  <c r="BZ144" i="1"/>
  <c r="BY144" i="1"/>
  <c r="BX144" i="1"/>
  <c r="BW144" i="1"/>
  <c r="BV144" i="1"/>
  <c r="BU144" i="1"/>
  <c r="BT144" i="1"/>
  <c r="CE143" i="1"/>
  <c r="CC143" i="1"/>
  <c r="CB143" i="1"/>
  <c r="BZ143" i="1"/>
  <c r="BY143" i="1"/>
  <c r="BX143" i="1"/>
  <c r="BW143" i="1"/>
  <c r="BV143" i="1"/>
  <c r="BU143" i="1"/>
  <c r="BT143" i="1"/>
  <c r="CE142" i="1"/>
  <c r="CC142" i="1"/>
  <c r="CB142" i="1"/>
  <c r="CA142" i="1"/>
  <c r="BY142" i="1"/>
  <c r="BX142" i="1"/>
  <c r="BW142" i="1"/>
  <c r="BV142" i="1"/>
  <c r="BU142" i="1"/>
  <c r="BT142" i="1"/>
  <c r="CC141" i="1"/>
  <c r="CB141" i="1"/>
  <c r="BZ141" i="1"/>
  <c r="BY141" i="1"/>
  <c r="BX141" i="1"/>
  <c r="BW141" i="1"/>
  <c r="BV141" i="1"/>
  <c r="BU141" i="1"/>
  <c r="BT141" i="1"/>
  <c r="CE140" i="1"/>
  <c r="CC140" i="1"/>
  <c r="CB140" i="1"/>
  <c r="CA140" i="1"/>
  <c r="BY140" i="1"/>
  <c r="BX140" i="1"/>
  <c r="BW140" i="1"/>
  <c r="BV140" i="1"/>
  <c r="BU140" i="1"/>
  <c r="BT140" i="1"/>
  <c r="CE139" i="1"/>
  <c r="CC139" i="1"/>
  <c r="CA139" i="1"/>
  <c r="BZ139" i="1"/>
  <c r="BY139" i="1"/>
  <c r="BX139" i="1"/>
  <c r="BU139" i="1"/>
  <c r="CE138" i="1"/>
  <c r="CC138" i="1"/>
  <c r="BY138" i="1"/>
  <c r="BX138" i="1"/>
  <c r="BW138" i="1"/>
  <c r="BV138" i="1"/>
  <c r="BU138" i="1"/>
  <c r="BT138" i="1"/>
  <c r="CE137" i="1"/>
  <c r="CC137" i="1"/>
  <c r="CA137" i="1"/>
  <c r="BY137" i="1"/>
  <c r="BX137" i="1"/>
  <c r="BW137" i="1"/>
  <c r="BV137" i="1"/>
  <c r="BU137" i="1"/>
  <c r="BT137" i="1"/>
  <c r="CE136" i="1"/>
  <c r="CC136" i="1"/>
  <c r="CB136" i="1"/>
  <c r="CA136" i="1"/>
  <c r="BZ136" i="1"/>
  <c r="BY136" i="1"/>
  <c r="BV136" i="1"/>
  <c r="CD135" i="1"/>
  <c r="CC135" i="1"/>
  <c r="CB135" i="1"/>
  <c r="CA135" i="1"/>
  <c r="BZ135" i="1"/>
  <c r="BY135" i="1"/>
  <c r="BX135" i="1"/>
  <c r="BW135" i="1"/>
  <c r="BV135" i="1"/>
  <c r="BU135" i="1"/>
  <c r="BT135" i="1"/>
  <c r="CE134" i="1"/>
  <c r="CC134" i="1"/>
  <c r="CB134" i="1"/>
  <c r="CA134" i="1"/>
  <c r="BY134" i="1"/>
  <c r="BX134" i="1"/>
  <c r="BW134" i="1"/>
  <c r="BV134" i="1"/>
  <c r="BU134" i="1"/>
  <c r="BT134" i="1"/>
  <c r="CE133" i="1"/>
  <c r="CC133" i="1"/>
  <c r="CA133" i="1"/>
  <c r="BZ133" i="1"/>
  <c r="BY133" i="1"/>
  <c r="BX133" i="1"/>
  <c r="BW133" i="1"/>
  <c r="BV133" i="1"/>
  <c r="BU133" i="1"/>
  <c r="BT133" i="1"/>
  <c r="CE132" i="1"/>
  <c r="CC132" i="1"/>
  <c r="CB132" i="1"/>
  <c r="CA132" i="1"/>
  <c r="BY132" i="1"/>
  <c r="BX132" i="1"/>
  <c r="BU132" i="1"/>
  <c r="CE131" i="1"/>
  <c r="CC131" i="1"/>
  <c r="CB131" i="1"/>
  <c r="BZ131" i="1"/>
  <c r="BY131" i="1"/>
  <c r="BX131" i="1"/>
  <c r="BW131" i="1"/>
  <c r="BV131" i="1"/>
  <c r="BU131" i="1"/>
  <c r="BT131" i="1"/>
  <c r="CE130" i="1"/>
  <c r="CC130" i="1"/>
  <c r="CB130" i="1"/>
  <c r="CA130" i="1"/>
  <c r="BY130" i="1"/>
  <c r="BX130" i="1"/>
  <c r="CE129" i="1"/>
  <c r="CC129" i="1"/>
  <c r="CA129" i="1"/>
  <c r="BZ129" i="1"/>
  <c r="BY129" i="1"/>
  <c r="BX129" i="1"/>
  <c r="BW129" i="1"/>
  <c r="BV129" i="1"/>
  <c r="BU129" i="1"/>
  <c r="BT129" i="1"/>
  <c r="CE128" i="1"/>
  <c r="CC128" i="1"/>
  <c r="CB128" i="1"/>
  <c r="CA128" i="1"/>
  <c r="BY128" i="1"/>
  <c r="BX128" i="1"/>
  <c r="BV128" i="1"/>
  <c r="BU128" i="1"/>
  <c r="CE127" i="1"/>
  <c r="CC127" i="1"/>
  <c r="CA127" i="1"/>
  <c r="BZ127" i="1"/>
  <c r="BY127" i="1"/>
  <c r="BX127" i="1"/>
  <c r="BV127" i="1"/>
  <c r="BU127" i="1"/>
  <c r="CE126" i="1"/>
  <c r="CB126" i="1"/>
  <c r="CA126" i="1"/>
  <c r="BZ126" i="1"/>
  <c r="BY126" i="1"/>
  <c r="BX126" i="1"/>
  <c r="BW126" i="1"/>
  <c r="BV126" i="1"/>
  <c r="BU126" i="1"/>
  <c r="BT126" i="1"/>
  <c r="CE125" i="1"/>
  <c r="CC125" i="1"/>
  <c r="CA125" i="1"/>
  <c r="BZ125" i="1"/>
  <c r="BY125" i="1"/>
  <c r="BX125" i="1"/>
  <c r="BW125" i="1"/>
  <c r="BV125" i="1"/>
  <c r="BU125" i="1"/>
  <c r="BT125" i="1"/>
  <c r="CE124" i="1"/>
  <c r="CC124" i="1"/>
  <c r="CB124" i="1"/>
  <c r="CA124" i="1"/>
  <c r="BY124" i="1"/>
  <c r="BX124" i="1"/>
  <c r="BW124" i="1"/>
  <c r="BV124" i="1"/>
  <c r="BU124" i="1"/>
  <c r="BT124" i="1"/>
  <c r="CD123" i="1"/>
  <c r="CC123" i="1"/>
  <c r="CB123" i="1"/>
  <c r="CA123" i="1"/>
  <c r="BZ123" i="1"/>
  <c r="BY123" i="1"/>
  <c r="BX123" i="1"/>
  <c r="BW123" i="1"/>
  <c r="BV123" i="1"/>
  <c r="BU123" i="1"/>
  <c r="BT123" i="1"/>
  <c r="CE122" i="1"/>
  <c r="CC122" i="1"/>
  <c r="CA122" i="1"/>
  <c r="BZ122" i="1"/>
  <c r="BY122" i="1"/>
  <c r="BX122" i="1"/>
  <c r="BW122" i="1"/>
  <c r="BV122" i="1"/>
  <c r="BU122" i="1"/>
  <c r="BT122" i="1"/>
  <c r="CD121" i="1"/>
  <c r="CC121" i="1"/>
  <c r="CB121" i="1"/>
  <c r="CA121" i="1"/>
  <c r="BZ121" i="1"/>
  <c r="BY121" i="1"/>
  <c r="BX121" i="1"/>
  <c r="BW121" i="1"/>
  <c r="BV121" i="1"/>
  <c r="BU121" i="1"/>
  <c r="BT121" i="1"/>
  <c r="CE120" i="1"/>
  <c r="CC120" i="1"/>
  <c r="CA120" i="1"/>
  <c r="BZ120" i="1"/>
  <c r="BY120" i="1"/>
  <c r="BX120" i="1"/>
  <c r="BW120" i="1"/>
  <c r="BV120" i="1"/>
  <c r="BU120" i="1"/>
  <c r="BT120" i="1"/>
  <c r="CE119" i="1"/>
  <c r="CC119" i="1"/>
  <c r="CA119" i="1"/>
  <c r="BZ119" i="1"/>
  <c r="BY119" i="1"/>
  <c r="BX119" i="1"/>
  <c r="BW119" i="1"/>
  <c r="BV119" i="1"/>
  <c r="BU119" i="1"/>
  <c r="BT119" i="1"/>
  <c r="CD118" i="1"/>
  <c r="CC118" i="1"/>
  <c r="CB118" i="1"/>
  <c r="CA118" i="1"/>
  <c r="BZ118" i="1"/>
  <c r="BY118" i="1"/>
  <c r="BX118" i="1"/>
  <c r="BW118" i="1"/>
  <c r="BV118" i="1"/>
  <c r="BU118" i="1"/>
  <c r="BT118" i="1"/>
  <c r="CE117" i="1"/>
  <c r="CC117" i="1"/>
  <c r="CB117" i="1"/>
  <c r="CA117" i="1"/>
  <c r="BY117" i="1"/>
  <c r="BX117" i="1"/>
  <c r="BW117" i="1"/>
  <c r="BV117" i="1"/>
  <c r="BU117" i="1"/>
  <c r="BT117" i="1"/>
  <c r="CE116" i="1"/>
  <c r="CC116" i="1"/>
  <c r="CB116" i="1"/>
  <c r="CA116" i="1"/>
  <c r="BY116" i="1"/>
  <c r="BX116" i="1"/>
  <c r="BW116" i="1"/>
  <c r="BV116" i="1"/>
  <c r="BU116" i="1"/>
  <c r="BT116" i="1"/>
  <c r="CE115" i="1"/>
  <c r="CC115" i="1"/>
  <c r="CB115" i="1"/>
  <c r="CA115" i="1"/>
  <c r="BY115" i="1"/>
  <c r="BX115" i="1"/>
  <c r="BW115" i="1"/>
  <c r="BV115" i="1"/>
  <c r="BU115" i="1"/>
  <c r="BT115" i="1"/>
  <c r="CE114" i="1"/>
  <c r="CC114" i="1"/>
  <c r="CB114" i="1"/>
  <c r="BZ114" i="1"/>
  <c r="BY114" i="1"/>
  <c r="BX114" i="1"/>
  <c r="BW114" i="1"/>
  <c r="BV114" i="1"/>
  <c r="BU114" i="1"/>
  <c r="BT114" i="1"/>
  <c r="CE113" i="1"/>
  <c r="CC113" i="1"/>
  <c r="CA113" i="1"/>
  <c r="BZ113" i="1"/>
  <c r="BY113" i="1"/>
  <c r="BX113" i="1"/>
  <c r="BW113" i="1"/>
  <c r="BV113" i="1"/>
  <c r="BU113" i="1"/>
  <c r="BT113" i="1"/>
  <c r="CE112" i="1"/>
  <c r="CC112" i="1"/>
  <c r="CA112" i="1"/>
  <c r="BZ112" i="1"/>
  <c r="BY112" i="1"/>
  <c r="BX112" i="1"/>
  <c r="BW112" i="1"/>
  <c r="BV112" i="1"/>
  <c r="BU112" i="1"/>
  <c r="BT112" i="1"/>
  <c r="CD111" i="1"/>
  <c r="CC111" i="1"/>
  <c r="CB111" i="1"/>
  <c r="CA111" i="1"/>
  <c r="BZ111" i="1"/>
  <c r="BY111" i="1"/>
  <c r="BX111" i="1"/>
  <c r="BW111" i="1"/>
  <c r="BV111" i="1"/>
  <c r="BU111" i="1"/>
  <c r="BT111" i="1"/>
  <c r="CE110" i="1"/>
  <c r="CC110" i="1"/>
  <c r="CB110" i="1"/>
  <c r="CA110" i="1"/>
  <c r="BY110" i="1"/>
  <c r="BX110" i="1"/>
  <c r="CE109" i="1"/>
  <c r="CC109" i="1"/>
  <c r="CB109" i="1"/>
  <c r="CA109" i="1"/>
  <c r="BZ109" i="1"/>
  <c r="BW109" i="1"/>
  <c r="BV109" i="1"/>
  <c r="BU109" i="1"/>
  <c r="BT109" i="1"/>
  <c r="CE108" i="1"/>
  <c r="CC108" i="1"/>
  <c r="CA108" i="1"/>
  <c r="CE107" i="1"/>
  <c r="CC107" i="1"/>
  <c r="CA107" i="1"/>
  <c r="BZ107" i="1"/>
  <c r="BY107" i="1"/>
  <c r="BX107" i="1"/>
  <c r="BW107" i="1"/>
  <c r="BV107" i="1"/>
  <c r="BU107" i="1"/>
  <c r="BT107" i="1"/>
  <c r="CD106" i="1"/>
  <c r="CC106" i="1"/>
  <c r="CB106" i="1"/>
  <c r="CA106" i="1"/>
  <c r="BZ106" i="1"/>
  <c r="BY106" i="1"/>
  <c r="BX106" i="1"/>
  <c r="BW106" i="1"/>
  <c r="BV106" i="1"/>
  <c r="BU106" i="1"/>
  <c r="BT106" i="1"/>
  <c r="CE105" i="1"/>
  <c r="CC105" i="1"/>
  <c r="CB105" i="1"/>
  <c r="CA105" i="1"/>
  <c r="BZ105" i="1"/>
  <c r="BW105" i="1"/>
  <c r="BV105" i="1"/>
  <c r="BU105" i="1"/>
  <c r="BT105" i="1"/>
  <c r="CE104" i="1"/>
  <c r="CB104" i="1"/>
  <c r="CA104" i="1"/>
  <c r="BZ104" i="1"/>
  <c r="BY104" i="1"/>
  <c r="BX104" i="1"/>
  <c r="BW104" i="1"/>
  <c r="BV104" i="1"/>
  <c r="BU104" i="1"/>
  <c r="BT104" i="1"/>
  <c r="CE103" i="1"/>
  <c r="CC103" i="1"/>
  <c r="CB103" i="1"/>
  <c r="CA103" i="1"/>
  <c r="BY103" i="1"/>
  <c r="BX103" i="1"/>
  <c r="BW103" i="1"/>
  <c r="BV103" i="1"/>
  <c r="BU103" i="1"/>
  <c r="BT103" i="1"/>
  <c r="CE102" i="1"/>
  <c r="CC102" i="1"/>
  <c r="CA102" i="1"/>
  <c r="BZ102" i="1"/>
  <c r="BY102" i="1"/>
  <c r="BX102" i="1"/>
  <c r="BW102" i="1"/>
  <c r="BV102" i="1"/>
  <c r="BU102" i="1"/>
  <c r="BT102" i="1"/>
  <c r="CD101" i="1"/>
  <c r="CC101" i="1"/>
  <c r="CB101" i="1"/>
  <c r="CA101" i="1"/>
  <c r="BZ101" i="1"/>
  <c r="BY101" i="1"/>
  <c r="BX101" i="1"/>
  <c r="BW101" i="1"/>
  <c r="BV101" i="1"/>
  <c r="BU101" i="1"/>
  <c r="BT101" i="1"/>
  <c r="CD100" i="1"/>
  <c r="CC100" i="1"/>
  <c r="CB100" i="1"/>
  <c r="CA100" i="1"/>
  <c r="BZ100" i="1"/>
  <c r="BY100" i="1"/>
  <c r="BX100" i="1"/>
  <c r="BW100" i="1"/>
  <c r="BV100" i="1"/>
  <c r="BU100" i="1"/>
  <c r="BT100" i="1"/>
  <c r="CE99" i="1"/>
  <c r="CC99" i="1"/>
  <c r="CB99" i="1"/>
  <c r="CA99" i="1"/>
  <c r="BZ99" i="1"/>
  <c r="BW99" i="1"/>
  <c r="BV99" i="1"/>
  <c r="BU99" i="1"/>
  <c r="BT99" i="1"/>
  <c r="CE98" i="1"/>
  <c r="CC98" i="1"/>
  <c r="CA98" i="1"/>
  <c r="BZ98" i="1"/>
  <c r="BY98" i="1"/>
  <c r="BX98" i="1"/>
  <c r="BW98" i="1"/>
  <c r="BV98" i="1"/>
  <c r="BU98" i="1"/>
  <c r="BT98" i="1"/>
  <c r="CE97" i="1"/>
  <c r="CC97" i="1"/>
  <c r="CB97" i="1"/>
  <c r="CA97" i="1"/>
  <c r="BY97" i="1"/>
  <c r="BX97" i="1"/>
  <c r="BW97" i="1"/>
  <c r="BV97" i="1"/>
  <c r="BU97" i="1"/>
  <c r="BT97" i="1"/>
  <c r="CE96" i="1"/>
  <c r="CB96" i="1"/>
  <c r="CA96" i="1"/>
  <c r="BZ96" i="1"/>
  <c r="BY96" i="1"/>
  <c r="BX96" i="1"/>
  <c r="BW96" i="1"/>
  <c r="BV96" i="1"/>
  <c r="BU96" i="1"/>
  <c r="BT96" i="1"/>
  <c r="CD95" i="1"/>
  <c r="CC95" i="1"/>
  <c r="CB95" i="1"/>
  <c r="CA95" i="1"/>
  <c r="BZ95" i="1"/>
  <c r="BY95" i="1"/>
  <c r="BX95" i="1"/>
  <c r="BW95" i="1"/>
  <c r="BV95" i="1"/>
  <c r="BU95" i="1"/>
  <c r="BT95" i="1"/>
  <c r="CD94" i="1"/>
  <c r="CC94" i="1"/>
  <c r="CB94" i="1"/>
  <c r="CA94" i="1"/>
  <c r="BZ94" i="1"/>
  <c r="BY94" i="1"/>
  <c r="BX94" i="1"/>
  <c r="BW94" i="1"/>
  <c r="BV94" i="1"/>
  <c r="BU94" i="1"/>
  <c r="BT94" i="1"/>
  <c r="CE93" i="1"/>
  <c r="CC93" i="1"/>
  <c r="CB93" i="1"/>
  <c r="CA93" i="1"/>
  <c r="BY93" i="1"/>
  <c r="BX93" i="1"/>
  <c r="BW93" i="1"/>
  <c r="BV93" i="1"/>
  <c r="BU93" i="1"/>
  <c r="BT93" i="1"/>
  <c r="CE92" i="1"/>
  <c r="CC92" i="1"/>
  <c r="CB92" i="1"/>
  <c r="BY92" i="1"/>
  <c r="BX92" i="1"/>
  <c r="BU92" i="1"/>
  <c r="CE91" i="1"/>
  <c r="CC91" i="1"/>
  <c r="CA91" i="1"/>
  <c r="BY91" i="1"/>
  <c r="BX91" i="1"/>
  <c r="CE90" i="1"/>
  <c r="CC90" i="1"/>
  <c r="CB90" i="1"/>
  <c r="CA90" i="1"/>
  <c r="BY90" i="1"/>
  <c r="BX90" i="1"/>
  <c r="CE89" i="1"/>
  <c r="CC89" i="1"/>
  <c r="CB89" i="1"/>
  <c r="CA89" i="1"/>
  <c r="BY89" i="1"/>
  <c r="BX89" i="1"/>
  <c r="BW89" i="1"/>
  <c r="BV89" i="1"/>
  <c r="BU89" i="1"/>
  <c r="BT89" i="1"/>
  <c r="CE88" i="1"/>
  <c r="CC88" i="1"/>
  <c r="CB88" i="1"/>
  <c r="BZ88" i="1"/>
  <c r="BY88" i="1"/>
  <c r="BX88" i="1"/>
  <c r="BW88" i="1"/>
  <c r="BV88" i="1"/>
  <c r="BU88" i="1"/>
  <c r="BT88" i="1"/>
  <c r="CE87" i="1"/>
  <c r="CC87" i="1"/>
  <c r="CB87" i="1"/>
  <c r="BZ87" i="1"/>
  <c r="BY87" i="1"/>
  <c r="BX87" i="1"/>
  <c r="BW87" i="1"/>
  <c r="BV87" i="1"/>
  <c r="BU87" i="1"/>
  <c r="BT87" i="1"/>
  <c r="CE86" i="1"/>
  <c r="CC86" i="1"/>
  <c r="BY86" i="1"/>
  <c r="BX86" i="1"/>
  <c r="BW86" i="1"/>
  <c r="BV86" i="1"/>
  <c r="BU86" i="1"/>
  <c r="BT86" i="1"/>
  <c r="CE85" i="1"/>
  <c r="CC85" i="1"/>
  <c r="CB85" i="1"/>
  <c r="CA85" i="1"/>
  <c r="BY85" i="1"/>
  <c r="BX85" i="1"/>
  <c r="CE84" i="1"/>
  <c r="CC84" i="1"/>
  <c r="CB84" i="1"/>
  <c r="CA84" i="1"/>
  <c r="CE83" i="1"/>
  <c r="CC83" i="1"/>
  <c r="CA83" i="1"/>
  <c r="BZ83" i="1"/>
  <c r="BY83" i="1"/>
  <c r="BX83" i="1"/>
  <c r="BW83" i="1"/>
  <c r="BV83" i="1"/>
  <c r="BU83" i="1"/>
  <c r="BT83" i="1"/>
  <c r="CE82" i="1"/>
  <c r="CC82" i="1"/>
  <c r="BX82" i="1"/>
  <c r="CE81" i="1"/>
  <c r="CC81" i="1"/>
  <c r="CB81" i="1"/>
  <c r="BZ81" i="1"/>
  <c r="BY81" i="1"/>
  <c r="BX81" i="1"/>
  <c r="BV81" i="1"/>
  <c r="BU81" i="1"/>
  <c r="CE80" i="1"/>
  <c r="CD80" i="1"/>
  <c r="CC80" i="1"/>
  <c r="CB80" i="1"/>
  <c r="CA80" i="1"/>
  <c r="BZ80" i="1"/>
  <c r="BY80" i="1"/>
  <c r="BX80" i="1"/>
  <c r="CE79" i="1"/>
  <c r="CC79" i="1"/>
  <c r="CB79" i="1"/>
  <c r="CA79" i="1"/>
  <c r="BY79" i="1"/>
  <c r="BX79" i="1"/>
  <c r="BW79" i="1"/>
  <c r="BV79" i="1"/>
  <c r="BU79" i="1"/>
  <c r="BT79" i="1"/>
  <c r="CE78" i="1"/>
  <c r="CC78" i="1"/>
  <c r="CB78" i="1"/>
  <c r="BZ78" i="1"/>
  <c r="BY78" i="1"/>
  <c r="BX78" i="1"/>
  <c r="BV78" i="1"/>
  <c r="BU78" i="1"/>
  <c r="CE77" i="1"/>
  <c r="CC77" i="1"/>
  <c r="CB77" i="1"/>
  <c r="BZ77" i="1"/>
  <c r="BY77" i="1"/>
  <c r="BX77" i="1"/>
  <c r="BW77" i="1"/>
  <c r="BV77" i="1"/>
  <c r="BU77" i="1"/>
  <c r="BT77" i="1"/>
  <c r="CE76" i="1"/>
  <c r="CC76" i="1"/>
  <c r="CB76" i="1"/>
  <c r="CA76" i="1"/>
  <c r="CE75" i="1"/>
  <c r="CC75" i="1"/>
  <c r="CB75" i="1"/>
  <c r="CA75" i="1"/>
  <c r="BX75" i="1"/>
  <c r="CE74" i="1"/>
  <c r="CC74" i="1"/>
  <c r="CB74" i="1"/>
  <c r="CA74" i="1"/>
  <c r="BY74" i="1"/>
  <c r="BX74" i="1"/>
  <c r="CE73" i="1"/>
  <c r="CC73" i="1"/>
  <c r="CB73" i="1"/>
  <c r="BZ73" i="1"/>
  <c r="BY73" i="1"/>
  <c r="BX73" i="1"/>
  <c r="BW73" i="1"/>
  <c r="BV73" i="1"/>
  <c r="BU73" i="1"/>
  <c r="BT73" i="1"/>
  <c r="CE72" i="1"/>
  <c r="CC72" i="1"/>
  <c r="CB72" i="1"/>
  <c r="CA72" i="1"/>
  <c r="BY72" i="1"/>
  <c r="BX72" i="1"/>
  <c r="CE71" i="1"/>
  <c r="CC71" i="1"/>
  <c r="CB71" i="1"/>
  <c r="BZ71" i="1"/>
  <c r="BY71" i="1"/>
  <c r="BX71" i="1"/>
  <c r="BW71" i="1"/>
  <c r="BV71" i="1"/>
  <c r="BU71" i="1"/>
  <c r="BT71" i="1"/>
  <c r="CE70" i="1"/>
  <c r="CC70" i="1"/>
  <c r="CB70" i="1"/>
  <c r="BZ70" i="1"/>
  <c r="BY70" i="1"/>
  <c r="BX70" i="1"/>
  <c r="BW70" i="1"/>
  <c r="BV70" i="1"/>
  <c r="BU70" i="1"/>
  <c r="BT70" i="1"/>
  <c r="CE69" i="1"/>
  <c r="CC69" i="1"/>
  <c r="CB69" i="1"/>
  <c r="BZ69" i="1"/>
  <c r="BY69" i="1"/>
  <c r="BX69" i="1"/>
  <c r="BV69" i="1"/>
  <c r="BU69" i="1"/>
  <c r="CE68" i="1"/>
  <c r="CC68" i="1"/>
  <c r="CB68" i="1"/>
  <c r="CA68" i="1"/>
  <c r="CE67" i="1"/>
  <c r="CC67" i="1"/>
  <c r="CB67" i="1"/>
  <c r="BZ67" i="1"/>
  <c r="BY67" i="1"/>
  <c r="BX67" i="1"/>
  <c r="BV67" i="1"/>
  <c r="BU67" i="1"/>
  <c r="CE66" i="1"/>
  <c r="CC66" i="1"/>
  <c r="CB66" i="1"/>
  <c r="BZ66" i="1"/>
  <c r="BY66" i="1"/>
  <c r="BX66" i="1"/>
  <c r="BW66" i="1"/>
  <c r="BV66" i="1"/>
  <c r="BU66" i="1"/>
  <c r="BT66" i="1"/>
  <c r="CE65" i="1"/>
  <c r="CC65" i="1"/>
  <c r="CB65" i="1"/>
  <c r="BZ65" i="1"/>
  <c r="BY65" i="1"/>
  <c r="BX65" i="1"/>
  <c r="BW65" i="1"/>
  <c r="BV65" i="1"/>
  <c r="BU65" i="1"/>
  <c r="BT65" i="1"/>
  <c r="CE64" i="1"/>
  <c r="CC64" i="1"/>
  <c r="CB64" i="1"/>
  <c r="BZ64" i="1"/>
  <c r="BY64" i="1"/>
  <c r="BX64" i="1"/>
  <c r="BW64" i="1"/>
  <c r="BV64" i="1"/>
  <c r="BU64" i="1"/>
  <c r="BT64" i="1"/>
  <c r="CE63" i="1"/>
  <c r="CC63" i="1"/>
  <c r="CA63" i="1"/>
  <c r="BY63" i="1"/>
  <c r="BX63" i="1"/>
  <c r="CE62" i="1"/>
  <c r="CC62" i="1"/>
  <c r="CB62" i="1"/>
  <c r="BZ62" i="1"/>
  <c r="BY62" i="1"/>
  <c r="BX62" i="1"/>
  <c r="BW62" i="1"/>
  <c r="BV62" i="1"/>
  <c r="BU62" i="1"/>
  <c r="BT62" i="1"/>
  <c r="CE61" i="1"/>
  <c r="CC61" i="1"/>
  <c r="CB61" i="1"/>
  <c r="BZ61" i="1"/>
  <c r="BY61" i="1"/>
  <c r="BX61" i="1"/>
  <c r="BV61" i="1"/>
  <c r="BU61" i="1"/>
  <c r="CE60" i="1"/>
  <c r="CC60" i="1"/>
  <c r="CB60" i="1"/>
  <c r="BZ60" i="1"/>
  <c r="BY60" i="1"/>
  <c r="BX60" i="1"/>
  <c r="BW60" i="1"/>
  <c r="BV60" i="1"/>
  <c r="BU60" i="1"/>
  <c r="BT60" i="1"/>
  <c r="CE59" i="1"/>
  <c r="CC59" i="1"/>
  <c r="CB59" i="1"/>
  <c r="BZ59" i="1"/>
  <c r="BY59" i="1"/>
  <c r="BX59" i="1"/>
  <c r="BV59" i="1"/>
  <c r="BU59" i="1"/>
  <c r="CE58" i="1"/>
  <c r="CC58" i="1"/>
  <c r="CA58" i="1"/>
  <c r="BY58" i="1"/>
  <c r="BX58" i="1"/>
  <c r="CE57" i="1"/>
  <c r="CC57" i="1"/>
  <c r="CB57" i="1"/>
  <c r="BZ57" i="1"/>
  <c r="BY57" i="1"/>
  <c r="BX57" i="1"/>
  <c r="BW57" i="1"/>
  <c r="BV57" i="1"/>
  <c r="BU57" i="1"/>
  <c r="BT57" i="1"/>
  <c r="CE56" i="1"/>
  <c r="CC56" i="1"/>
  <c r="CA56" i="1"/>
  <c r="CE55" i="1"/>
  <c r="CC55" i="1"/>
  <c r="CB55" i="1"/>
  <c r="CA55" i="1"/>
  <c r="BY55" i="1"/>
  <c r="BX55" i="1"/>
  <c r="CE54" i="1"/>
  <c r="CC54" i="1"/>
  <c r="CA54" i="1"/>
  <c r="BZ54" i="1"/>
  <c r="BY54" i="1"/>
  <c r="BX54" i="1"/>
  <c r="BW54" i="1"/>
  <c r="BV54" i="1"/>
  <c r="BU54" i="1"/>
  <c r="BT54" i="1"/>
  <c r="CE53" i="1"/>
  <c r="CD53" i="1"/>
  <c r="CC53" i="1"/>
  <c r="CB53" i="1"/>
  <c r="CA53" i="1"/>
  <c r="BZ53" i="1"/>
  <c r="BY53" i="1"/>
  <c r="BX53" i="1"/>
  <c r="CE52" i="1"/>
  <c r="CC52" i="1"/>
  <c r="CB52" i="1"/>
  <c r="CA52" i="1"/>
  <c r="BY52" i="1"/>
  <c r="BX52" i="1"/>
  <c r="BW52" i="1"/>
  <c r="BV52" i="1"/>
  <c r="BU52" i="1"/>
  <c r="BT52" i="1"/>
  <c r="CE51" i="1"/>
  <c r="CC51" i="1"/>
  <c r="CB51" i="1"/>
  <c r="BZ51" i="1"/>
  <c r="BY51" i="1"/>
  <c r="BX51" i="1"/>
  <c r="BW51" i="1"/>
  <c r="BV51" i="1"/>
  <c r="BU51" i="1"/>
  <c r="BT51" i="1"/>
  <c r="CE50" i="1"/>
  <c r="CC50" i="1"/>
  <c r="CB50" i="1"/>
  <c r="CA50" i="1"/>
  <c r="BY50" i="1"/>
  <c r="BX50" i="1"/>
  <c r="BU50" i="1"/>
  <c r="CE49" i="1"/>
  <c r="CC49" i="1"/>
  <c r="CA49" i="1"/>
  <c r="BZ49" i="1"/>
  <c r="BY49" i="1"/>
  <c r="BX49" i="1"/>
  <c r="CE48" i="1"/>
  <c r="CC48" i="1"/>
  <c r="CA48" i="1"/>
  <c r="BZ48" i="1"/>
  <c r="BY48" i="1"/>
  <c r="CE47" i="1"/>
  <c r="CC47" i="1"/>
  <c r="CB47" i="1"/>
  <c r="CA47" i="1"/>
  <c r="BY47" i="1"/>
  <c r="BX47" i="1"/>
  <c r="BV47" i="1"/>
  <c r="CE46" i="1"/>
  <c r="CC46" i="1"/>
  <c r="CB46" i="1"/>
  <c r="BZ46" i="1"/>
  <c r="BY46" i="1"/>
  <c r="BX46" i="1"/>
  <c r="CE45" i="1"/>
  <c r="CD45" i="1"/>
  <c r="CC45" i="1"/>
  <c r="CB45" i="1"/>
  <c r="CA45" i="1"/>
  <c r="BZ45" i="1"/>
  <c r="BY45" i="1"/>
  <c r="BX45" i="1"/>
  <c r="BV45" i="1"/>
  <c r="CE44" i="1"/>
  <c r="CD44" i="1"/>
  <c r="CC44" i="1"/>
  <c r="CB44" i="1"/>
  <c r="CA44" i="1"/>
  <c r="BZ44" i="1"/>
  <c r="BY44" i="1"/>
  <c r="BX44" i="1"/>
  <c r="BU44" i="1"/>
  <c r="CE43" i="1"/>
  <c r="BY43" i="1"/>
  <c r="BX43" i="1"/>
  <c r="BW43" i="1"/>
  <c r="BV43" i="1"/>
  <c r="BU43" i="1"/>
  <c r="BT43" i="1"/>
  <c r="CC42" i="1"/>
  <c r="CB42" i="1"/>
  <c r="BZ42" i="1"/>
  <c r="BY42" i="1"/>
  <c r="BX42" i="1"/>
  <c r="BW42" i="1"/>
  <c r="BV42" i="1"/>
  <c r="BU42" i="1"/>
  <c r="BT42" i="1"/>
  <c r="CE41" i="1"/>
  <c r="CC41" i="1"/>
  <c r="CB41" i="1"/>
  <c r="BZ41" i="1"/>
  <c r="BY41" i="1"/>
  <c r="BX41" i="1"/>
  <c r="BW41" i="1"/>
  <c r="BV41" i="1"/>
  <c r="BU41" i="1"/>
  <c r="BT41" i="1"/>
  <c r="CE40" i="1"/>
  <c r="CC40" i="1"/>
  <c r="CB40" i="1"/>
  <c r="CA40" i="1"/>
  <c r="BY40" i="1"/>
  <c r="BX40" i="1"/>
  <c r="BW40" i="1"/>
  <c r="BV40" i="1"/>
  <c r="BU40" i="1"/>
  <c r="BT40" i="1"/>
  <c r="CE39" i="1"/>
  <c r="CD39" i="1"/>
  <c r="CC39" i="1"/>
  <c r="CB39" i="1"/>
  <c r="CA39" i="1"/>
  <c r="BZ39" i="1"/>
  <c r="BY39" i="1"/>
  <c r="BX39" i="1"/>
  <c r="BV39" i="1"/>
  <c r="BU39" i="1"/>
  <c r="CE38" i="1"/>
  <c r="CC38" i="1"/>
  <c r="CB38" i="1"/>
  <c r="CA38" i="1"/>
  <c r="BY38" i="1"/>
  <c r="BX38" i="1"/>
  <c r="BW38" i="1"/>
  <c r="BV38" i="1"/>
  <c r="BU38" i="1"/>
  <c r="BT38" i="1"/>
  <c r="CE37" i="1"/>
  <c r="CC37" i="1"/>
  <c r="CB37" i="1"/>
  <c r="CA37" i="1"/>
  <c r="BY37" i="1"/>
  <c r="BX37" i="1"/>
  <c r="BW37" i="1"/>
  <c r="BV37" i="1"/>
  <c r="BU37" i="1"/>
  <c r="BT37" i="1"/>
  <c r="CE36" i="1"/>
  <c r="CC36" i="1"/>
  <c r="CB36" i="1"/>
  <c r="CA36" i="1"/>
  <c r="BY36" i="1"/>
  <c r="BX36" i="1"/>
  <c r="BW36" i="1"/>
  <c r="BV36" i="1"/>
  <c r="BU36" i="1"/>
  <c r="BT36" i="1"/>
  <c r="CE35" i="1"/>
  <c r="CC35" i="1"/>
  <c r="BZ35" i="1"/>
  <c r="BY35" i="1"/>
  <c r="BX35" i="1"/>
  <c r="BW35" i="1"/>
  <c r="BV35" i="1"/>
  <c r="BU35" i="1"/>
  <c r="BT35" i="1"/>
  <c r="CE34" i="1"/>
  <c r="CC34" i="1"/>
  <c r="CB34" i="1"/>
  <c r="CA34" i="1"/>
  <c r="BY34" i="1"/>
  <c r="BX34" i="1"/>
  <c r="BW34" i="1"/>
  <c r="BV34" i="1"/>
  <c r="BU34" i="1"/>
  <c r="BT34" i="1"/>
  <c r="CE33" i="1"/>
  <c r="CC33" i="1"/>
  <c r="BZ33" i="1"/>
  <c r="BY33" i="1"/>
  <c r="BX33" i="1"/>
  <c r="CE32" i="1"/>
  <c r="CC32" i="1"/>
  <c r="CB32" i="1"/>
  <c r="CA32" i="1"/>
  <c r="BY32" i="1"/>
  <c r="BX32" i="1"/>
  <c r="CE31" i="1"/>
  <c r="CC31" i="1"/>
  <c r="CB31" i="1"/>
  <c r="BZ31" i="1"/>
  <c r="BY31" i="1"/>
  <c r="BX31" i="1"/>
  <c r="BV31" i="1"/>
  <c r="BU31" i="1"/>
  <c r="CE30" i="1"/>
  <c r="CC30" i="1"/>
  <c r="CB30" i="1"/>
  <c r="BZ30" i="1"/>
  <c r="BY30" i="1"/>
  <c r="BX30" i="1"/>
  <c r="BW30" i="1"/>
  <c r="BV30" i="1"/>
  <c r="BU30" i="1"/>
  <c r="BT30" i="1"/>
  <c r="CE29" i="1"/>
  <c r="CC29" i="1"/>
  <c r="CB29" i="1"/>
  <c r="BZ29" i="1"/>
  <c r="BY29" i="1"/>
  <c r="BX29" i="1"/>
  <c r="BV29" i="1"/>
  <c r="BU29" i="1"/>
  <c r="CE28" i="1"/>
  <c r="CC28" i="1"/>
  <c r="CB28" i="1"/>
  <c r="BZ28" i="1"/>
  <c r="BY28" i="1"/>
  <c r="CE27" i="1"/>
  <c r="CC27" i="1"/>
  <c r="CA27" i="1"/>
  <c r="BZ27" i="1"/>
  <c r="CE26" i="1"/>
  <c r="CC26" i="1"/>
  <c r="CB26" i="1"/>
  <c r="CA26" i="1"/>
  <c r="BY26" i="1"/>
  <c r="BX26" i="1"/>
  <c r="CE25" i="1"/>
  <c r="CB25" i="1"/>
  <c r="CA25" i="1"/>
  <c r="BY25" i="1"/>
  <c r="BX25" i="1"/>
  <c r="CE24" i="1"/>
  <c r="CC24" i="1"/>
  <c r="CB24" i="1"/>
  <c r="BZ24" i="1"/>
  <c r="BY24" i="1"/>
  <c r="BX24" i="1"/>
  <c r="BW24" i="1"/>
  <c r="BV24" i="1"/>
  <c r="BU24" i="1"/>
  <c r="BT24" i="1"/>
  <c r="CE23" i="1"/>
  <c r="CC23" i="1"/>
  <c r="CB23" i="1"/>
  <c r="BZ23" i="1"/>
  <c r="BY23" i="1"/>
  <c r="BX23" i="1"/>
  <c r="BW23" i="1"/>
  <c r="BV23" i="1"/>
  <c r="BU23" i="1"/>
  <c r="BT23" i="1"/>
  <c r="CE22" i="1"/>
  <c r="CC22" i="1"/>
  <c r="CB22" i="1"/>
  <c r="BZ22" i="1"/>
  <c r="BY22" i="1"/>
  <c r="BX22" i="1"/>
  <c r="BV22" i="1"/>
  <c r="BU22" i="1"/>
  <c r="CE21" i="1"/>
  <c r="CC21" i="1"/>
  <c r="CB21" i="1"/>
  <c r="BY21" i="1"/>
  <c r="BX21" i="1"/>
  <c r="BV21" i="1"/>
  <c r="BU21" i="1"/>
  <c r="CC20" i="1"/>
  <c r="CB20" i="1"/>
  <c r="BZ20" i="1"/>
  <c r="BY20" i="1"/>
  <c r="BX20" i="1"/>
  <c r="BW20" i="1"/>
  <c r="BV20" i="1"/>
  <c r="BU20" i="1"/>
  <c r="BT20" i="1"/>
  <c r="CE19" i="1"/>
  <c r="CC19" i="1"/>
  <c r="CA19" i="1"/>
  <c r="BZ19" i="1"/>
  <c r="BY19" i="1"/>
  <c r="BX19" i="1"/>
  <c r="CE18" i="1"/>
  <c r="CC18" i="1"/>
  <c r="CB18" i="1"/>
  <c r="CA18" i="1"/>
  <c r="CE17" i="1"/>
  <c r="CC17" i="1"/>
  <c r="BY17" i="1"/>
  <c r="BX17" i="1"/>
  <c r="CE16" i="1"/>
  <c r="CC16" i="1"/>
  <c r="CB16" i="1"/>
  <c r="CA16" i="1"/>
  <c r="BY16" i="1"/>
  <c r="CE15" i="1"/>
  <c r="CC15" i="1"/>
  <c r="CB15" i="1"/>
  <c r="BZ15" i="1"/>
  <c r="BY15" i="1"/>
  <c r="BX15" i="1"/>
  <c r="CC14" i="1"/>
  <c r="CB14" i="1"/>
  <c r="BZ14" i="1"/>
  <c r="BY14" i="1"/>
  <c r="BX14" i="1"/>
  <c r="BW14" i="1"/>
  <c r="BV14" i="1"/>
  <c r="BU14" i="1"/>
  <c r="BT14" i="1"/>
  <c r="CE13" i="1"/>
  <c r="CD13" i="1"/>
  <c r="CC13" i="1"/>
  <c r="CB13" i="1"/>
  <c r="CA13" i="1"/>
  <c r="BZ13" i="1"/>
  <c r="BY13" i="1"/>
  <c r="BX13" i="1"/>
  <c r="CE12" i="1"/>
  <c r="CC12" i="1"/>
  <c r="CB12" i="1"/>
  <c r="BZ12" i="1"/>
  <c r="BY12" i="1"/>
  <c r="BX12" i="1"/>
  <c r="BV12" i="1"/>
  <c r="BU12" i="1"/>
  <c r="CE11" i="1"/>
  <c r="CD11" i="1"/>
  <c r="CC11" i="1"/>
  <c r="CB11" i="1"/>
  <c r="CA11" i="1"/>
  <c r="BZ11" i="1"/>
  <c r="BY11" i="1"/>
  <c r="BX11" i="1"/>
  <c r="BU11" i="1"/>
  <c r="CE10" i="1"/>
  <c r="CD10" i="1"/>
  <c r="CC10" i="1"/>
  <c r="CB10" i="1"/>
  <c r="CA10" i="1"/>
  <c r="BZ10" i="1"/>
  <c r="BY10" i="1"/>
  <c r="BX10" i="1"/>
  <c r="BV10" i="1"/>
  <c r="BU10" i="1"/>
  <c r="CE9" i="1"/>
  <c r="CD9" i="1"/>
  <c r="CC9" i="1"/>
  <c r="CB9" i="1"/>
  <c r="CA9" i="1"/>
  <c r="BZ9" i="1"/>
  <c r="BY9" i="1"/>
  <c r="BX9" i="1"/>
  <c r="BU9" i="1"/>
  <c r="CE8" i="1"/>
  <c r="CD8" i="1"/>
  <c r="CC8" i="1"/>
  <c r="CB8" i="1"/>
  <c r="CA8" i="1"/>
  <c r="BZ8" i="1"/>
  <c r="BY8" i="1"/>
  <c r="BX8" i="1"/>
  <c r="CD7" i="1"/>
  <c r="CC7" i="1"/>
  <c r="CB7" i="1"/>
  <c r="CA7" i="1"/>
  <c r="BZ7" i="1"/>
  <c r="BY7" i="1"/>
  <c r="BX7" i="1"/>
  <c r="BW7" i="1"/>
  <c r="BV7" i="1"/>
  <c r="BU7" i="1"/>
  <c r="BT7" i="1"/>
  <c r="CD6" i="1"/>
  <c r="CC6" i="1"/>
  <c r="CB6" i="1"/>
  <c r="CA6" i="1"/>
  <c r="BZ6" i="1"/>
  <c r="BY6" i="1"/>
  <c r="BX6" i="1"/>
  <c r="BW6" i="1"/>
  <c r="BV6" i="1"/>
  <c r="BU6" i="1"/>
  <c r="BT6" i="1"/>
  <c r="CD5" i="1"/>
  <c r="CC5" i="1"/>
  <c r="CB5" i="1"/>
  <c r="CA5" i="1"/>
  <c r="BZ5" i="1"/>
  <c r="BY5" i="1"/>
  <c r="BX5" i="1"/>
  <c r="BW5" i="1"/>
  <c r="BV5" i="1"/>
  <c r="BU5" i="1"/>
  <c r="BT5" i="1"/>
  <c r="CE4" i="1"/>
  <c r="CC4" i="1"/>
  <c r="CB4" i="1"/>
  <c r="BZ4" i="1"/>
  <c r="BY4" i="1"/>
  <c r="BX4" i="1"/>
  <c r="BW4" i="1"/>
  <c r="BV4" i="1"/>
  <c r="BU4" i="1"/>
  <c r="BT4" i="1"/>
  <c r="BS343" i="1"/>
  <c r="BP343" i="1"/>
  <c r="BO343" i="1"/>
  <c r="BN343" i="1"/>
  <c r="BM343" i="1"/>
  <c r="BL343" i="1"/>
  <c r="BK343" i="1"/>
  <c r="BJ343" i="1"/>
  <c r="BI343" i="1"/>
  <c r="BH343" i="1"/>
  <c r="BS342" i="1"/>
  <c r="BP342" i="1"/>
  <c r="BO342" i="1"/>
  <c r="BM342" i="1"/>
  <c r="BL342" i="1"/>
  <c r="BI342" i="1"/>
  <c r="BS341" i="1"/>
  <c r="BO341" i="1"/>
  <c r="BN341" i="1"/>
  <c r="BM341" i="1"/>
  <c r="BL341" i="1"/>
  <c r="BK341" i="1"/>
  <c r="BJ341" i="1"/>
  <c r="BI341" i="1"/>
  <c r="BH341" i="1"/>
  <c r="BS340" i="1"/>
  <c r="BP340" i="1"/>
  <c r="BO340" i="1"/>
  <c r="BN340" i="1"/>
  <c r="BM340" i="1"/>
  <c r="BL340" i="1"/>
  <c r="BK340" i="1"/>
  <c r="BJ340" i="1"/>
  <c r="BI340" i="1"/>
  <c r="BH340" i="1"/>
  <c r="BS339" i="1"/>
  <c r="BQ339" i="1"/>
  <c r="BP339" i="1"/>
  <c r="BO339" i="1"/>
  <c r="BM339" i="1"/>
  <c r="BL339" i="1"/>
  <c r="BK339" i="1"/>
  <c r="BJ339" i="1"/>
  <c r="BI339" i="1"/>
  <c r="BH339" i="1"/>
  <c r="BS338" i="1"/>
  <c r="BP338" i="1"/>
  <c r="BO338" i="1"/>
  <c r="BN338" i="1"/>
  <c r="BM338" i="1"/>
  <c r="BL338" i="1"/>
  <c r="BK338" i="1"/>
  <c r="BJ338" i="1"/>
  <c r="BI338" i="1"/>
  <c r="BH338" i="1"/>
  <c r="BS337" i="1"/>
  <c r="BP337" i="1"/>
  <c r="BO337" i="1"/>
  <c r="BN337" i="1"/>
  <c r="BM337" i="1"/>
  <c r="BL337" i="1"/>
  <c r="BK337" i="1"/>
  <c r="BJ337" i="1"/>
  <c r="BI337" i="1"/>
  <c r="BH337" i="1"/>
  <c r="BS336" i="1"/>
  <c r="BP336" i="1"/>
  <c r="BO336" i="1"/>
  <c r="BM336" i="1"/>
  <c r="BL336" i="1"/>
  <c r="BK336" i="1"/>
  <c r="BJ336" i="1"/>
  <c r="BI336" i="1"/>
  <c r="BH336" i="1"/>
  <c r="BS335" i="1"/>
  <c r="BP335" i="1"/>
  <c r="BO335" i="1"/>
  <c r="BN335" i="1"/>
  <c r="BM335" i="1"/>
  <c r="BL335" i="1"/>
  <c r="BK335" i="1"/>
  <c r="BJ335" i="1"/>
  <c r="BI335" i="1"/>
  <c r="BH335" i="1"/>
  <c r="BS334" i="1"/>
  <c r="BQ334" i="1"/>
  <c r="BP334" i="1"/>
  <c r="BO334" i="1"/>
  <c r="BM334" i="1"/>
  <c r="BL334" i="1"/>
  <c r="BI334" i="1"/>
  <c r="BS333" i="1"/>
  <c r="BQ333" i="1"/>
  <c r="BO333" i="1"/>
  <c r="BN333" i="1"/>
  <c r="BM333" i="1"/>
  <c r="BL333" i="1"/>
  <c r="BK333" i="1"/>
  <c r="BJ333" i="1"/>
  <c r="BI333" i="1"/>
  <c r="BH333" i="1"/>
  <c r="BS332" i="1"/>
  <c r="BQ332" i="1"/>
  <c r="BP332" i="1"/>
  <c r="BO332" i="1"/>
  <c r="BM332" i="1"/>
  <c r="BL332" i="1"/>
  <c r="BK332" i="1"/>
  <c r="BJ332" i="1"/>
  <c r="BI332" i="1"/>
  <c r="BH332" i="1"/>
  <c r="BS331" i="1"/>
  <c r="BQ331" i="1"/>
  <c r="BP331" i="1"/>
  <c r="BO331" i="1"/>
  <c r="BN331" i="1"/>
  <c r="BS330" i="1"/>
  <c r="BP330" i="1"/>
  <c r="BO330" i="1"/>
  <c r="BN330" i="1"/>
  <c r="BM330" i="1"/>
  <c r="BL330" i="1"/>
  <c r="BK330" i="1"/>
  <c r="BJ330" i="1"/>
  <c r="BI330" i="1"/>
  <c r="BH330" i="1"/>
  <c r="BS329" i="1"/>
  <c r="BQ329" i="1"/>
  <c r="BP329" i="1"/>
  <c r="BN329" i="1"/>
  <c r="BM329" i="1"/>
  <c r="BL329" i="1"/>
  <c r="BK329" i="1"/>
  <c r="BJ329" i="1"/>
  <c r="BI329" i="1"/>
  <c r="BH329" i="1"/>
  <c r="BS328" i="1"/>
  <c r="BQ328" i="1"/>
  <c r="BN328" i="1"/>
  <c r="BI328" i="1"/>
  <c r="BR327" i="1"/>
  <c r="BQ327" i="1"/>
  <c r="BP327" i="1"/>
  <c r="BO327" i="1"/>
  <c r="BN327" i="1"/>
  <c r="BM327" i="1"/>
  <c r="BL327" i="1"/>
  <c r="BK327" i="1"/>
  <c r="BJ327" i="1"/>
  <c r="BI327" i="1"/>
  <c r="BH327" i="1"/>
  <c r="BS326" i="1"/>
  <c r="BQ326" i="1"/>
  <c r="BO326" i="1"/>
  <c r="BN326" i="1"/>
  <c r="BM326" i="1"/>
  <c r="BL326" i="1"/>
  <c r="BK326" i="1"/>
  <c r="BJ326" i="1"/>
  <c r="BI326" i="1"/>
  <c r="BH326" i="1"/>
  <c r="BS325" i="1"/>
  <c r="BQ325" i="1"/>
  <c r="BO325" i="1"/>
  <c r="BN325" i="1"/>
  <c r="BM325" i="1"/>
  <c r="BL325" i="1"/>
  <c r="BK325" i="1"/>
  <c r="BJ325" i="1"/>
  <c r="BI325" i="1"/>
  <c r="BH325" i="1"/>
  <c r="BS324" i="1"/>
  <c r="BQ324" i="1"/>
  <c r="BP324" i="1"/>
  <c r="BO324" i="1"/>
  <c r="BM324" i="1"/>
  <c r="BL324" i="1"/>
  <c r="BK324" i="1"/>
  <c r="BJ324" i="1"/>
  <c r="BI324" i="1"/>
  <c r="BH324" i="1"/>
  <c r="BS323" i="1"/>
  <c r="BQ323" i="1"/>
  <c r="BO323" i="1"/>
  <c r="BN323" i="1"/>
  <c r="BI323" i="1"/>
  <c r="BS322" i="1"/>
  <c r="BQ322" i="1"/>
  <c r="BP322" i="1"/>
  <c r="BO322" i="1"/>
  <c r="BM322" i="1"/>
  <c r="BL322" i="1"/>
  <c r="BK322" i="1"/>
  <c r="BJ322" i="1"/>
  <c r="BI322" i="1"/>
  <c r="BH322" i="1"/>
  <c r="BQ321" i="1"/>
  <c r="BP321" i="1"/>
  <c r="BN321" i="1"/>
  <c r="BM321" i="1"/>
  <c r="BL321" i="1"/>
  <c r="BK321" i="1"/>
  <c r="BJ321" i="1"/>
  <c r="BI321" i="1"/>
  <c r="BH321" i="1"/>
  <c r="BR320" i="1"/>
  <c r="BQ320" i="1"/>
  <c r="BP320" i="1"/>
  <c r="BO320" i="1"/>
  <c r="BN320" i="1"/>
  <c r="BM320" i="1"/>
  <c r="BL320" i="1"/>
  <c r="BK320" i="1"/>
  <c r="BJ320" i="1"/>
  <c r="BI320" i="1"/>
  <c r="BH320" i="1"/>
  <c r="BS319" i="1"/>
  <c r="BQ319" i="1"/>
  <c r="BP319" i="1"/>
  <c r="BO319" i="1"/>
  <c r="BM319" i="1"/>
  <c r="BL319" i="1"/>
  <c r="BI319" i="1"/>
  <c r="BS318" i="1"/>
  <c r="BQ318" i="1"/>
  <c r="BO318" i="1"/>
  <c r="BN318" i="1"/>
  <c r="BM318" i="1"/>
  <c r="BL318" i="1"/>
  <c r="BK318" i="1"/>
  <c r="BJ318" i="1"/>
  <c r="BI318" i="1"/>
  <c r="BH318" i="1"/>
  <c r="BS317" i="1"/>
  <c r="BQ317" i="1"/>
  <c r="BO317" i="1"/>
  <c r="BN317" i="1"/>
  <c r="BM317" i="1"/>
  <c r="BL317" i="1"/>
  <c r="BK317" i="1"/>
  <c r="BJ317" i="1"/>
  <c r="BI317" i="1"/>
  <c r="BH317" i="1"/>
  <c r="BS316" i="1"/>
  <c r="BQ316" i="1"/>
  <c r="BP316" i="1"/>
  <c r="BO316" i="1"/>
  <c r="BN316" i="1"/>
  <c r="BM316" i="1"/>
  <c r="BK316" i="1"/>
  <c r="BJ316" i="1"/>
  <c r="BI316" i="1"/>
  <c r="BH316" i="1"/>
  <c r="BS315" i="1"/>
  <c r="BQ315" i="1"/>
  <c r="BO315" i="1"/>
  <c r="BN315" i="1"/>
  <c r="BM315" i="1"/>
  <c r="BL315" i="1"/>
  <c r="BJ315" i="1"/>
  <c r="BI315" i="1"/>
  <c r="BS314" i="1"/>
  <c r="BP314" i="1"/>
  <c r="BO314" i="1"/>
  <c r="BN314" i="1"/>
  <c r="BM314" i="1"/>
  <c r="BL314" i="1"/>
  <c r="BK314" i="1"/>
  <c r="BJ314" i="1"/>
  <c r="BI314" i="1"/>
  <c r="BH314" i="1"/>
  <c r="BS313" i="1"/>
  <c r="BS312" i="1"/>
  <c r="BQ312" i="1"/>
  <c r="BP312" i="1"/>
  <c r="BO312" i="1"/>
  <c r="BM312" i="1"/>
  <c r="BL312" i="1"/>
  <c r="BK312" i="1"/>
  <c r="BJ312" i="1"/>
  <c r="BI312" i="1"/>
  <c r="BH312" i="1"/>
  <c r="BS311" i="1"/>
  <c r="BQ311" i="1"/>
  <c r="BP311" i="1"/>
  <c r="BO311" i="1"/>
  <c r="BM311" i="1"/>
  <c r="BL311" i="1"/>
  <c r="BK311" i="1"/>
  <c r="BJ311" i="1"/>
  <c r="BI311" i="1"/>
  <c r="BH311" i="1"/>
  <c r="BS310" i="1"/>
  <c r="BQ310" i="1"/>
  <c r="BP310" i="1"/>
  <c r="BO310" i="1"/>
  <c r="BS309" i="1"/>
  <c r="BQ309" i="1"/>
  <c r="BP309" i="1"/>
  <c r="BO309" i="1"/>
  <c r="BM309" i="1"/>
  <c r="BL309" i="1"/>
  <c r="BI309" i="1"/>
  <c r="BS308" i="1"/>
  <c r="BQ308" i="1"/>
  <c r="BP308" i="1"/>
  <c r="BO308" i="1"/>
  <c r="BM308" i="1"/>
  <c r="BL308" i="1"/>
  <c r="BS307" i="1"/>
  <c r="BQ307" i="1"/>
  <c r="BO307" i="1"/>
  <c r="BN307" i="1"/>
  <c r="BM307" i="1"/>
  <c r="BL307" i="1"/>
  <c r="BK307" i="1"/>
  <c r="BJ307" i="1"/>
  <c r="BI307" i="1"/>
  <c r="BH307" i="1"/>
  <c r="BR306" i="1"/>
  <c r="BQ306" i="1"/>
  <c r="BP306" i="1"/>
  <c r="BO306" i="1"/>
  <c r="BN306" i="1"/>
  <c r="BM306" i="1"/>
  <c r="BL306" i="1"/>
  <c r="BK306" i="1"/>
  <c r="BJ306" i="1"/>
  <c r="BI306" i="1"/>
  <c r="BH306" i="1"/>
  <c r="BS305" i="1"/>
  <c r="BR305" i="1"/>
  <c r="BQ305" i="1"/>
  <c r="BP305" i="1"/>
  <c r="BO305" i="1"/>
  <c r="BN305" i="1"/>
  <c r="BM305" i="1"/>
  <c r="BL305" i="1"/>
  <c r="BI305" i="1"/>
  <c r="BS304" i="1"/>
  <c r="BR304" i="1"/>
  <c r="BQ304" i="1"/>
  <c r="BP304" i="1"/>
  <c r="BO304" i="1"/>
  <c r="BN304" i="1"/>
  <c r="BM304" i="1"/>
  <c r="BL304" i="1"/>
  <c r="BI304" i="1"/>
  <c r="BS303" i="1"/>
  <c r="BR303" i="1"/>
  <c r="BQ303" i="1"/>
  <c r="BP303" i="1"/>
  <c r="BO303" i="1"/>
  <c r="BN303" i="1"/>
  <c r="BM303" i="1"/>
  <c r="BL303" i="1"/>
  <c r="BI303" i="1"/>
  <c r="BS302" i="1"/>
  <c r="BQ302" i="1"/>
  <c r="BP302" i="1"/>
  <c r="BO302" i="1"/>
  <c r="BM302" i="1"/>
  <c r="BL302" i="1"/>
  <c r="BK302" i="1"/>
  <c r="BJ302" i="1"/>
  <c r="BI302" i="1"/>
  <c r="BH302" i="1"/>
  <c r="BS301" i="1"/>
  <c r="BQ301" i="1"/>
  <c r="BP301" i="1"/>
  <c r="BO301" i="1"/>
  <c r="BM301" i="1"/>
  <c r="BL301" i="1"/>
  <c r="BK301" i="1"/>
  <c r="BJ301" i="1"/>
  <c r="BI301" i="1"/>
  <c r="BH301" i="1"/>
  <c r="BS300" i="1"/>
  <c r="BQ300" i="1"/>
  <c r="BP300" i="1"/>
  <c r="BO300" i="1"/>
  <c r="BM300" i="1"/>
  <c r="BL300" i="1"/>
  <c r="BK300" i="1"/>
  <c r="BJ300" i="1"/>
  <c r="BI300" i="1"/>
  <c r="BH300" i="1"/>
  <c r="BS299" i="1"/>
  <c r="BR299" i="1"/>
  <c r="BQ299" i="1"/>
  <c r="BP299" i="1"/>
  <c r="BO299" i="1"/>
  <c r="BN299" i="1"/>
  <c r="BM299" i="1"/>
  <c r="BL299" i="1"/>
  <c r="BI299" i="1"/>
  <c r="BS298" i="1"/>
  <c r="BQ298" i="1"/>
  <c r="BP298" i="1"/>
  <c r="BN298" i="1"/>
  <c r="BM298" i="1"/>
  <c r="BL298" i="1"/>
  <c r="BK298" i="1"/>
  <c r="BJ298" i="1"/>
  <c r="BI298" i="1"/>
  <c r="BH298" i="1"/>
  <c r="BR297" i="1"/>
  <c r="BQ297" i="1"/>
  <c r="BP297" i="1"/>
  <c r="BO297" i="1"/>
  <c r="BN297" i="1"/>
  <c r="BM297" i="1"/>
  <c r="BL297" i="1"/>
  <c r="BK297" i="1"/>
  <c r="BJ297" i="1"/>
  <c r="BI297" i="1"/>
  <c r="BH297" i="1"/>
  <c r="BS296" i="1"/>
  <c r="BR296" i="1"/>
  <c r="BQ296" i="1"/>
  <c r="BP296" i="1"/>
  <c r="BO296" i="1"/>
  <c r="BN296" i="1"/>
  <c r="BM296" i="1"/>
  <c r="BL296" i="1"/>
  <c r="BI296" i="1"/>
  <c r="BS295" i="1"/>
  <c r="BQ295" i="1"/>
  <c r="BP295" i="1"/>
  <c r="BN295" i="1"/>
  <c r="BI295" i="1"/>
  <c r="BS294" i="1"/>
  <c r="BR294" i="1"/>
  <c r="BQ294" i="1"/>
  <c r="BP294" i="1"/>
  <c r="BO294" i="1"/>
  <c r="BN294" i="1"/>
  <c r="BM294" i="1"/>
  <c r="BL294" i="1"/>
  <c r="BJ294" i="1"/>
  <c r="BI294" i="1"/>
  <c r="BS293" i="1"/>
  <c r="BQ293" i="1"/>
  <c r="BP293" i="1"/>
  <c r="BN293" i="1"/>
  <c r="BM293" i="1"/>
  <c r="BL293" i="1"/>
  <c r="BK293" i="1"/>
  <c r="BJ293" i="1"/>
  <c r="BI293" i="1"/>
  <c r="BH293" i="1"/>
  <c r="BS292" i="1"/>
  <c r="BQ292" i="1"/>
  <c r="BO292" i="1"/>
  <c r="BN292" i="1"/>
  <c r="BM292" i="1"/>
  <c r="BL292" i="1"/>
  <c r="BK292" i="1"/>
  <c r="BJ292" i="1"/>
  <c r="BI292" i="1"/>
  <c r="BH292" i="1"/>
  <c r="BS291" i="1"/>
  <c r="BP291" i="1"/>
  <c r="BO291" i="1"/>
  <c r="BN291" i="1"/>
  <c r="BM291" i="1"/>
  <c r="BL291" i="1"/>
  <c r="BK291" i="1"/>
  <c r="BJ291" i="1"/>
  <c r="BI291" i="1"/>
  <c r="BH291" i="1"/>
  <c r="BS290" i="1"/>
  <c r="BQ290" i="1"/>
  <c r="BP290" i="1"/>
  <c r="BO290" i="1"/>
  <c r="BM290" i="1"/>
  <c r="BL290" i="1"/>
  <c r="BS289" i="1"/>
  <c r="BR289" i="1"/>
  <c r="BQ289" i="1"/>
  <c r="BP289" i="1"/>
  <c r="BO289" i="1"/>
  <c r="BN289" i="1"/>
  <c r="BM289" i="1"/>
  <c r="BL289" i="1"/>
  <c r="BS288" i="1"/>
  <c r="BQ288" i="1"/>
  <c r="BP288" i="1"/>
  <c r="BO288" i="1"/>
  <c r="BM288" i="1"/>
  <c r="BL288" i="1"/>
  <c r="BJ288" i="1"/>
  <c r="BR287" i="1"/>
  <c r="BQ287" i="1"/>
  <c r="BP287" i="1"/>
  <c r="BO287" i="1"/>
  <c r="BN287" i="1"/>
  <c r="BM287" i="1"/>
  <c r="BL287" i="1"/>
  <c r="BK287" i="1"/>
  <c r="BJ287" i="1"/>
  <c r="BI287" i="1"/>
  <c r="BH287" i="1"/>
  <c r="BS286" i="1"/>
  <c r="BQ286" i="1"/>
  <c r="BP286" i="1"/>
  <c r="BO286" i="1"/>
  <c r="BM286" i="1"/>
  <c r="BL286" i="1"/>
  <c r="BS285" i="1"/>
  <c r="BQ285" i="1"/>
  <c r="BP285" i="1"/>
  <c r="BI285" i="1"/>
  <c r="BS284" i="1"/>
  <c r="BQ284" i="1"/>
  <c r="BO284" i="1"/>
  <c r="BN284" i="1"/>
  <c r="BS283" i="1"/>
  <c r="BQ283" i="1"/>
  <c r="BP283" i="1"/>
  <c r="BO283" i="1"/>
  <c r="BM283" i="1"/>
  <c r="BL283" i="1"/>
  <c r="BS282" i="1"/>
  <c r="BQ282" i="1"/>
  <c r="BO282" i="1"/>
  <c r="BN282" i="1"/>
  <c r="BM282" i="1"/>
  <c r="BL282" i="1"/>
  <c r="BI282" i="1"/>
  <c r="BS281" i="1"/>
  <c r="BR281" i="1"/>
  <c r="BQ281" i="1"/>
  <c r="BP281" i="1"/>
  <c r="BO281" i="1"/>
  <c r="BN281" i="1"/>
  <c r="BM281" i="1"/>
  <c r="BL281" i="1"/>
  <c r="BI281" i="1"/>
  <c r="BR280" i="1"/>
  <c r="BQ280" i="1"/>
  <c r="BP280" i="1"/>
  <c r="BO280" i="1"/>
  <c r="BN280" i="1"/>
  <c r="BM280" i="1"/>
  <c r="BL280" i="1"/>
  <c r="BK280" i="1"/>
  <c r="BJ280" i="1"/>
  <c r="BI280" i="1"/>
  <c r="BH280" i="1"/>
  <c r="BS279" i="1"/>
  <c r="BQ279" i="1"/>
  <c r="BP279" i="1"/>
  <c r="BN279" i="1"/>
  <c r="BM279" i="1"/>
  <c r="BL279" i="1"/>
  <c r="BK279" i="1"/>
  <c r="BJ279" i="1"/>
  <c r="BI279" i="1"/>
  <c r="BH279" i="1"/>
  <c r="BS278" i="1"/>
  <c r="BQ278" i="1"/>
  <c r="BP278" i="1"/>
  <c r="BO278" i="1"/>
  <c r="BL278" i="1"/>
  <c r="BK278" i="1"/>
  <c r="BJ278" i="1"/>
  <c r="BI278" i="1"/>
  <c r="BH278" i="1"/>
  <c r="BS277" i="1"/>
  <c r="BQ277" i="1"/>
  <c r="BI277" i="1"/>
  <c r="BS276" i="1"/>
  <c r="BQ276" i="1"/>
  <c r="BP276" i="1"/>
  <c r="BL276" i="1"/>
  <c r="BI276" i="1"/>
  <c r="BR275" i="1"/>
  <c r="BQ275" i="1"/>
  <c r="BP275" i="1"/>
  <c r="BO275" i="1"/>
  <c r="BN275" i="1"/>
  <c r="BM275" i="1"/>
  <c r="BL275" i="1"/>
  <c r="BK275" i="1"/>
  <c r="BJ275" i="1"/>
  <c r="BI275" i="1"/>
  <c r="BH275" i="1"/>
  <c r="BR274" i="1"/>
  <c r="BQ274" i="1"/>
  <c r="BP274" i="1"/>
  <c r="BO274" i="1"/>
  <c r="BN274" i="1"/>
  <c r="BM274" i="1"/>
  <c r="BL274" i="1"/>
  <c r="BK274" i="1"/>
  <c r="BJ274" i="1"/>
  <c r="BI274" i="1"/>
  <c r="BH274" i="1"/>
  <c r="BQ273" i="1"/>
  <c r="BP273" i="1"/>
  <c r="BN273" i="1"/>
  <c r="BM273" i="1"/>
  <c r="BL273" i="1"/>
  <c r="BK273" i="1"/>
  <c r="BJ273" i="1"/>
  <c r="BI273" i="1"/>
  <c r="BH273" i="1"/>
  <c r="BS272" i="1"/>
  <c r="BQ272" i="1"/>
  <c r="BO272" i="1"/>
  <c r="BN272" i="1"/>
  <c r="BM272" i="1"/>
  <c r="BL272" i="1"/>
  <c r="BK272" i="1"/>
  <c r="BJ272" i="1"/>
  <c r="BI272" i="1"/>
  <c r="BH272" i="1"/>
  <c r="BR271" i="1"/>
  <c r="BQ271" i="1"/>
  <c r="BP271" i="1"/>
  <c r="BO271" i="1"/>
  <c r="BN271" i="1"/>
  <c r="BM271" i="1"/>
  <c r="BL271" i="1"/>
  <c r="BK271" i="1"/>
  <c r="BJ271" i="1"/>
  <c r="BI271" i="1"/>
  <c r="BH271" i="1"/>
  <c r="BS270" i="1"/>
  <c r="BQ270" i="1"/>
  <c r="BP270" i="1"/>
  <c r="BM270" i="1"/>
  <c r="BL270" i="1"/>
  <c r="BK270" i="1"/>
  <c r="BJ270" i="1"/>
  <c r="BI270" i="1"/>
  <c r="BH270" i="1"/>
  <c r="BR269" i="1"/>
  <c r="BQ269" i="1"/>
  <c r="BP269" i="1"/>
  <c r="BO269" i="1"/>
  <c r="BN269" i="1"/>
  <c r="BM269" i="1"/>
  <c r="BL269" i="1"/>
  <c r="BK269" i="1"/>
  <c r="BJ269" i="1"/>
  <c r="BI269" i="1"/>
  <c r="BH269" i="1"/>
  <c r="BR268" i="1"/>
  <c r="BQ268" i="1"/>
  <c r="BP268" i="1"/>
  <c r="BO268" i="1"/>
  <c r="BN268" i="1"/>
  <c r="BM268" i="1"/>
  <c r="BL268" i="1"/>
  <c r="BK268" i="1"/>
  <c r="BJ268" i="1"/>
  <c r="BI268" i="1"/>
  <c r="BH268" i="1"/>
  <c r="BR267" i="1"/>
  <c r="BQ267" i="1"/>
  <c r="BP267" i="1"/>
  <c r="BO267" i="1"/>
  <c r="BN267" i="1"/>
  <c r="BM267" i="1"/>
  <c r="BL267" i="1"/>
  <c r="BK267" i="1"/>
  <c r="BJ267" i="1"/>
  <c r="BI267" i="1"/>
  <c r="BH267" i="1"/>
  <c r="BR266" i="1"/>
  <c r="BQ266" i="1"/>
  <c r="BP266" i="1"/>
  <c r="BO266" i="1"/>
  <c r="BN266" i="1"/>
  <c r="BM266" i="1"/>
  <c r="BL266" i="1"/>
  <c r="BK266" i="1"/>
  <c r="BJ266" i="1"/>
  <c r="BI266" i="1"/>
  <c r="BH266" i="1"/>
  <c r="BS265" i="1"/>
  <c r="BQ265" i="1"/>
  <c r="BP265" i="1"/>
  <c r="BO265" i="1"/>
  <c r="BM265" i="1"/>
  <c r="BL265" i="1"/>
  <c r="BK265" i="1"/>
  <c r="BJ265" i="1"/>
  <c r="BI265" i="1"/>
  <c r="BH265" i="1"/>
  <c r="BS264" i="1"/>
  <c r="BQ264" i="1"/>
  <c r="BO264" i="1"/>
  <c r="BM264" i="1"/>
  <c r="BL264" i="1"/>
  <c r="BK264" i="1"/>
  <c r="BJ264" i="1"/>
  <c r="BI264" i="1"/>
  <c r="BH264" i="1"/>
  <c r="BS263" i="1"/>
  <c r="BQ263" i="1"/>
  <c r="BP263" i="1"/>
  <c r="BO263" i="1"/>
  <c r="BM263" i="1"/>
  <c r="BL263" i="1"/>
  <c r="BK263" i="1"/>
  <c r="BJ263" i="1"/>
  <c r="BI263" i="1"/>
  <c r="BH263" i="1"/>
  <c r="BR262" i="1"/>
  <c r="BQ262" i="1"/>
  <c r="BP262" i="1"/>
  <c r="BO262" i="1"/>
  <c r="BN262" i="1"/>
  <c r="BM262" i="1"/>
  <c r="BL262" i="1"/>
  <c r="BK262" i="1"/>
  <c r="BJ262" i="1"/>
  <c r="BI262" i="1"/>
  <c r="BH262" i="1"/>
  <c r="BQ261" i="1"/>
  <c r="BP261" i="1"/>
  <c r="BN261" i="1"/>
  <c r="BM261" i="1"/>
  <c r="BL261" i="1"/>
  <c r="BK261" i="1"/>
  <c r="BJ261" i="1"/>
  <c r="BI261" i="1"/>
  <c r="BH261" i="1"/>
  <c r="BR260" i="1"/>
  <c r="BQ260" i="1"/>
  <c r="BP260" i="1"/>
  <c r="BO260" i="1"/>
  <c r="BN260" i="1"/>
  <c r="BM260" i="1"/>
  <c r="BL260" i="1"/>
  <c r="BK260" i="1"/>
  <c r="BJ260" i="1"/>
  <c r="BI260" i="1"/>
  <c r="BH260" i="1"/>
  <c r="BS259" i="1"/>
  <c r="BQ259" i="1"/>
  <c r="BP259" i="1"/>
  <c r="BO259" i="1"/>
  <c r="BM259" i="1"/>
  <c r="BL259" i="1"/>
  <c r="BK259" i="1"/>
  <c r="BJ259" i="1"/>
  <c r="BI259" i="1"/>
  <c r="BH259" i="1"/>
  <c r="BS258" i="1"/>
  <c r="BP258" i="1"/>
  <c r="BO258" i="1"/>
  <c r="BN258" i="1"/>
  <c r="BM258" i="1"/>
  <c r="BL258" i="1"/>
  <c r="BK258" i="1"/>
  <c r="BJ258" i="1"/>
  <c r="BI258" i="1"/>
  <c r="BH258" i="1"/>
  <c r="BS257" i="1"/>
  <c r="BQ257" i="1"/>
  <c r="BP257" i="1"/>
  <c r="BM257" i="1"/>
  <c r="BL257" i="1"/>
  <c r="BK257" i="1"/>
  <c r="BJ257" i="1"/>
  <c r="BI257" i="1"/>
  <c r="BH257" i="1"/>
  <c r="BS256" i="1"/>
  <c r="BP256" i="1"/>
  <c r="BO256" i="1"/>
  <c r="BN256" i="1"/>
  <c r="BM256" i="1"/>
  <c r="BL256" i="1"/>
  <c r="BK256" i="1"/>
  <c r="BJ256" i="1"/>
  <c r="BI256" i="1"/>
  <c r="BH256" i="1"/>
  <c r="BR255" i="1"/>
  <c r="BQ255" i="1"/>
  <c r="BP255" i="1"/>
  <c r="BO255" i="1"/>
  <c r="BN255" i="1"/>
  <c r="BM255" i="1"/>
  <c r="BL255" i="1"/>
  <c r="BK255" i="1"/>
  <c r="BJ255" i="1"/>
  <c r="BI255" i="1"/>
  <c r="BH255" i="1"/>
  <c r="BR254" i="1"/>
  <c r="BQ254" i="1"/>
  <c r="BP254" i="1"/>
  <c r="BO254" i="1"/>
  <c r="BN254" i="1"/>
  <c r="BM254" i="1"/>
  <c r="BL254" i="1"/>
  <c r="BK254" i="1"/>
  <c r="BJ254" i="1"/>
  <c r="BI254" i="1"/>
  <c r="BH254" i="1"/>
  <c r="BR253" i="1"/>
  <c r="BQ253" i="1"/>
  <c r="BP253" i="1"/>
  <c r="BO253" i="1"/>
  <c r="BN253" i="1"/>
  <c r="BM253" i="1"/>
  <c r="BL253" i="1"/>
  <c r="BK253" i="1"/>
  <c r="BJ253" i="1"/>
  <c r="BI253" i="1"/>
  <c r="BH253" i="1"/>
  <c r="BS252" i="1"/>
  <c r="BQ252" i="1"/>
  <c r="BP252" i="1"/>
  <c r="BN252" i="1"/>
  <c r="BM252" i="1"/>
  <c r="BL252" i="1"/>
  <c r="BK252" i="1"/>
  <c r="BJ252" i="1"/>
  <c r="BI252" i="1"/>
  <c r="BH252" i="1"/>
  <c r="BS251" i="1"/>
  <c r="BR251" i="1"/>
  <c r="BQ251" i="1"/>
  <c r="BP251" i="1"/>
  <c r="BO251" i="1"/>
  <c r="BN251" i="1"/>
  <c r="BM251" i="1"/>
  <c r="BL251" i="1"/>
  <c r="BJ251" i="1"/>
  <c r="BI251" i="1"/>
  <c r="BR250" i="1"/>
  <c r="BQ250" i="1"/>
  <c r="BP250" i="1"/>
  <c r="BO250" i="1"/>
  <c r="BN250" i="1"/>
  <c r="BM250" i="1"/>
  <c r="BL250" i="1"/>
  <c r="BK250" i="1"/>
  <c r="BJ250" i="1"/>
  <c r="BI250" i="1"/>
  <c r="BH250" i="1"/>
  <c r="BR249" i="1"/>
  <c r="BQ249" i="1"/>
  <c r="BP249" i="1"/>
  <c r="BO249" i="1"/>
  <c r="BN249" i="1"/>
  <c r="BM249" i="1"/>
  <c r="BL249" i="1"/>
  <c r="BK249" i="1"/>
  <c r="BJ249" i="1"/>
  <c r="BI249" i="1"/>
  <c r="BH249" i="1"/>
  <c r="BR248" i="1"/>
  <c r="BQ248" i="1"/>
  <c r="BP248" i="1"/>
  <c r="BO248" i="1"/>
  <c r="BN248" i="1"/>
  <c r="BM248" i="1"/>
  <c r="BL248" i="1"/>
  <c r="BK248" i="1"/>
  <c r="BJ248" i="1"/>
  <c r="BI248" i="1"/>
  <c r="BH248" i="1"/>
  <c r="BS247" i="1"/>
  <c r="BR247" i="1"/>
  <c r="BQ247" i="1"/>
  <c r="BP247" i="1"/>
  <c r="BO247" i="1"/>
  <c r="BN247" i="1"/>
  <c r="BM247" i="1"/>
  <c r="BL247" i="1"/>
  <c r="BJ247" i="1"/>
  <c r="BI247" i="1"/>
  <c r="BS246" i="1"/>
  <c r="BQ246" i="1"/>
  <c r="BP246" i="1"/>
  <c r="BO246" i="1"/>
  <c r="BM246" i="1"/>
  <c r="BL246" i="1"/>
  <c r="BK246" i="1"/>
  <c r="BJ246" i="1"/>
  <c r="BI246" i="1"/>
  <c r="BH246" i="1"/>
  <c r="BS245" i="1"/>
  <c r="BQ245" i="1"/>
  <c r="BP245" i="1"/>
  <c r="BO245" i="1"/>
  <c r="BN245" i="1"/>
  <c r="BM245" i="1"/>
  <c r="BK245" i="1"/>
  <c r="BJ245" i="1"/>
  <c r="BI245" i="1"/>
  <c r="BH245" i="1"/>
  <c r="BS244" i="1"/>
  <c r="BQ244" i="1"/>
  <c r="BP244" i="1"/>
  <c r="BN244" i="1"/>
  <c r="BM244" i="1"/>
  <c r="BI244" i="1"/>
  <c r="BS243" i="1"/>
  <c r="BR243" i="1"/>
  <c r="BQ243" i="1"/>
  <c r="BP243" i="1"/>
  <c r="BO243" i="1"/>
  <c r="BN243" i="1"/>
  <c r="BM243" i="1"/>
  <c r="BL243" i="1"/>
  <c r="BJ243" i="1"/>
  <c r="BI243" i="1"/>
  <c r="BS242" i="1"/>
  <c r="BQ242" i="1"/>
  <c r="BP242" i="1"/>
  <c r="BM242" i="1"/>
  <c r="BL242" i="1"/>
  <c r="BJ242" i="1"/>
  <c r="BS241" i="1"/>
  <c r="BP241" i="1"/>
  <c r="BO241" i="1"/>
  <c r="BN241" i="1"/>
  <c r="BM241" i="1"/>
  <c r="BL241" i="1"/>
  <c r="BK241" i="1"/>
  <c r="BJ241" i="1"/>
  <c r="BI241" i="1"/>
  <c r="BH241" i="1"/>
  <c r="BR240" i="1"/>
  <c r="BQ240" i="1"/>
  <c r="BP240" i="1"/>
  <c r="BO240" i="1"/>
  <c r="BN240" i="1"/>
  <c r="BM240" i="1"/>
  <c r="BL240" i="1"/>
  <c r="BK240" i="1"/>
  <c r="BJ240" i="1"/>
  <c r="BI240" i="1"/>
  <c r="BH240" i="1"/>
  <c r="BS239" i="1"/>
  <c r="BQ239" i="1"/>
  <c r="BP239" i="1"/>
  <c r="BO239" i="1"/>
  <c r="BM239" i="1"/>
  <c r="BL239" i="1"/>
  <c r="BK239" i="1"/>
  <c r="BJ239" i="1"/>
  <c r="BI239" i="1"/>
  <c r="BH239" i="1"/>
  <c r="BS238" i="1"/>
  <c r="BQ238" i="1"/>
  <c r="BO238" i="1"/>
  <c r="BN238" i="1"/>
  <c r="BM238" i="1"/>
  <c r="BL238" i="1"/>
  <c r="BK238" i="1"/>
  <c r="BJ238" i="1"/>
  <c r="BI238" i="1"/>
  <c r="BH238" i="1"/>
  <c r="BS237" i="1"/>
  <c r="BQ237" i="1"/>
  <c r="BP237" i="1"/>
  <c r="BO237" i="1"/>
  <c r="BM237" i="1"/>
  <c r="BL237" i="1"/>
  <c r="BK237" i="1"/>
  <c r="BJ237" i="1"/>
  <c r="BI237" i="1"/>
  <c r="BH237" i="1"/>
  <c r="BS236" i="1"/>
  <c r="BQ236" i="1"/>
  <c r="BP236" i="1"/>
  <c r="BN236" i="1"/>
  <c r="BM236" i="1"/>
  <c r="BL236" i="1"/>
  <c r="BK236" i="1"/>
  <c r="BJ236" i="1"/>
  <c r="BI236" i="1"/>
  <c r="BH236" i="1"/>
  <c r="BR235" i="1"/>
  <c r="BQ235" i="1"/>
  <c r="BP235" i="1"/>
  <c r="BO235" i="1"/>
  <c r="BN235" i="1"/>
  <c r="BM235" i="1"/>
  <c r="BL235" i="1"/>
  <c r="BK235" i="1"/>
  <c r="BJ235" i="1"/>
  <c r="BI235" i="1"/>
  <c r="BH235" i="1"/>
  <c r="BS234" i="1"/>
  <c r="BQ234" i="1"/>
  <c r="BO234" i="1"/>
  <c r="BN234" i="1"/>
  <c r="BS233" i="1"/>
  <c r="BQ233" i="1"/>
  <c r="BP233" i="1"/>
  <c r="BO233" i="1"/>
  <c r="BN233" i="1"/>
  <c r="BQ232" i="1"/>
  <c r="BP232" i="1"/>
  <c r="BN232" i="1"/>
  <c r="BM232" i="1"/>
  <c r="BL232" i="1"/>
  <c r="BK232" i="1"/>
  <c r="BJ232" i="1"/>
  <c r="BI232" i="1"/>
  <c r="BH232" i="1"/>
  <c r="BS231" i="1"/>
  <c r="BQ231" i="1"/>
  <c r="BM231" i="1"/>
  <c r="BL231" i="1"/>
  <c r="BK231" i="1"/>
  <c r="BJ231" i="1"/>
  <c r="BI231" i="1"/>
  <c r="BH231" i="1"/>
  <c r="BS230" i="1"/>
  <c r="BQ230" i="1"/>
  <c r="BO230" i="1"/>
  <c r="BN230" i="1"/>
  <c r="BM230" i="1"/>
  <c r="BL230" i="1"/>
  <c r="BK230" i="1"/>
  <c r="BJ230" i="1"/>
  <c r="BI230" i="1"/>
  <c r="BH230" i="1"/>
  <c r="BS229" i="1"/>
  <c r="BQ229" i="1"/>
  <c r="BP229" i="1"/>
  <c r="BO229" i="1"/>
  <c r="BM229" i="1"/>
  <c r="BS228" i="1"/>
  <c r="BQ228" i="1"/>
  <c r="BP228" i="1"/>
  <c r="BO228" i="1"/>
  <c r="BM228" i="1"/>
  <c r="BS227" i="1"/>
  <c r="BQ227" i="1"/>
  <c r="BP227" i="1"/>
  <c r="BO227" i="1"/>
  <c r="BM227" i="1"/>
  <c r="BL227" i="1"/>
  <c r="BS226" i="1"/>
  <c r="BQ226" i="1"/>
  <c r="BO226" i="1"/>
  <c r="BN226" i="1"/>
  <c r="BM226" i="1"/>
  <c r="BL226" i="1"/>
  <c r="BK226" i="1"/>
  <c r="BJ226" i="1"/>
  <c r="BI226" i="1"/>
  <c r="BH226" i="1"/>
  <c r="BS225" i="1"/>
  <c r="BQ225" i="1"/>
  <c r="BS224" i="1"/>
  <c r="BQ224" i="1"/>
  <c r="BO224" i="1"/>
  <c r="BM224" i="1"/>
  <c r="BS223" i="1"/>
  <c r="BQ223" i="1"/>
  <c r="BO223" i="1"/>
  <c r="BN223" i="1"/>
  <c r="BM223" i="1"/>
  <c r="BL223" i="1"/>
  <c r="BS222" i="1"/>
  <c r="BR222" i="1"/>
  <c r="BQ222" i="1"/>
  <c r="BP222" i="1"/>
  <c r="BO222" i="1"/>
  <c r="BN222" i="1"/>
  <c r="BM222" i="1"/>
  <c r="BL222" i="1"/>
  <c r="BS221" i="1"/>
  <c r="BQ221" i="1"/>
  <c r="BP221" i="1"/>
  <c r="BO221" i="1"/>
  <c r="BM221" i="1"/>
  <c r="BL221" i="1"/>
  <c r="BS220" i="1"/>
  <c r="BQ220" i="1"/>
  <c r="BP220" i="1"/>
  <c r="BO220" i="1"/>
  <c r="BM220" i="1"/>
  <c r="BL220" i="1"/>
  <c r="BS219" i="1"/>
  <c r="BQ219" i="1"/>
  <c r="BP219" i="1"/>
  <c r="BO219" i="1"/>
  <c r="BS218" i="1"/>
  <c r="BQ218" i="1"/>
  <c r="BP218" i="1"/>
  <c r="BM218" i="1"/>
  <c r="BL218" i="1"/>
  <c r="BK218" i="1"/>
  <c r="BJ218" i="1"/>
  <c r="BI218" i="1"/>
  <c r="BH218" i="1"/>
  <c r="BS217" i="1"/>
  <c r="BQ217" i="1"/>
  <c r="BP217" i="1"/>
  <c r="BO217" i="1"/>
  <c r="BM217" i="1"/>
  <c r="BL217" i="1"/>
  <c r="BI217" i="1"/>
  <c r="BS216" i="1"/>
  <c r="BQ216" i="1"/>
  <c r="BP216" i="1"/>
  <c r="BO216" i="1"/>
  <c r="BM216" i="1"/>
  <c r="BL216" i="1"/>
  <c r="BK216" i="1"/>
  <c r="BJ216" i="1"/>
  <c r="BI216" i="1"/>
  <c r="BH216" i="1"/>
  <c r="BS215" i="1"/>
  <c r="BQ215" i="1"/>
  <c r="BP215" i="1"/>
  <c r="BO215" i="1"/>
  <c r="BM215" i="1"/>
  <c r="BL215" i="1"/>
  <c r="BS214" i="1"/>
  <c r="BQ214" i="1"/>
  <c r="BP214" i="1"/>
  <c r="BO214" i="1"/>
  <c r="BM214" i="1"/>
  <c r="BL214" i="1"/>
  <c r="BS213" i="1"/>
  <c r="BQ213" i="1"/>
  <c r="BP213" i="1"/>
  <c r="BO213" i="1"/>
  <c r="BL213" i="1"/>
  <c r="BS212" i="1"/>
  <c r="BQ212" i="1"/>
  <c r="BP212" i="1"/>
  <c r="BO212" i="1"/>
  <c r="BN212" i="1"/>
  <c r="BS211" i="1"/>
  <c r="BQ211" i="1"/>
  <c r="BP211" i="1"/>
  <c r="BO211" i="1"/>
  <c r="BM211" i="1"/>
  <c r="BL211" i="1"/>
  <c r="BS210" i="1"/>
  <c r="BQ210" i="1"/>
  <c r="BP210" i="1"/>
  <c r="BO210" i="1"/>
  <c r="BM210" i="1"/>
  <c r="BL210" i="1"/>
  <c r="BK210" i="1"/>
  <c r="BJ210" i="1"/>
  <c r="BI210" i="1"/>
  <c r="BH210" i="1"/>
  <c r="BS209" i="1"/>
  <c r="BQ209" i="1"/>
  <c r="BP209" i="1"/>
  <c r="BO209" i="1"/>
  <c r="BM209" i="1"/>
  <c r="BJ209" i="1"/>
  <c r="BI209" i="1"/>
  <c r="BS208" i="1"/>
  <c r="BQ208" i="1"/>
  <c r="BP208" i="1"/>
  <c r="BN208" i="1"/>
  <c r="BM208" i="1"/>
  <c r="BL208" i="1"/>
  <c r="BS207" i="1"/>
  <c r="BQ207" i="1"/>
  <c r="BN207" i="1"/>
  <c r="BM207" i="1"/>
  <c r="BL207" i="1"/>
  <c r="BS206" i="1"/>
  <c r="BQ206" i="1"/>
  <c r="BN206" i="1"/>
  <c r="BM206" i="1"/>
  <c r="BL206" i="1"/>
  <c r="BJ206" i="1"/>
  <c r="BI206" i="1"/>
  <c r="BS205" i="1"/>
  <c r="BQ205" i="1"/>
  <c r="BO205" i="1"/>
  <c r="BL205" i="1"/>
  <c r="BK205" i="1"/>
  <c r="BJ205" i="1"/>
  <c r="BI205" i="1"/>
  <c r="BH205" i="1"/>
  <c r="BS204" i="1"/>
  <c r="BM204" i="1"/>
  <c r="BL204" i="1"/>
  <c r="BS203" i="1"/>
  <c r="BQ203" i="1"/>
  <c r="BP203" i="1"/>
  <c r="BN203" i="1"/>
  <c r="BM203" i="1"/>
  <c r="BL203" i="1"/>
  <c r="BK203" i="1"/>
  <c r="BJ203" i="1"/>
  <c r="BI203" i="1"/>
  <c r="BH203" i="1"/>
  <c r="BS202" i="1"/>
  <c r="BQ202" i="1"/>
  <c r="BP202" i="1"/>
  <c r="BO202" i="1"/>
  <c r="BL202" i="1"/>
  <c r="BS201" i="1"/>
  <c r="BQ201" i="1"/>
  <c r="BP201" i="1"/>
  <c r="BO201" i="1"/>
  <c r="BM201" i="1"/>
  <c r="BL201" i="1"/>
  <c r="BS200" i="1"/>
  <c r="BQ200" i="1"/>
  <c r="BP200" i="1"/>
  <c r="BO200" i="1"/>
  <c r="BM200" i="1"/>
  <c r="BL200" i="1"/>
  <c r="BI200" i="1"/>
  <c r="BS199" i="1"/>
  <c r="BQ199" i="1"/>
  <c r="BO199" i="1"/>
  <c r="BM199" i="1"/>
  <c r="BL199" i="1"/>
  <c r="BI199" i="1"/>
  <c r="BS198" i="1"/>
  <c r="BQ198" i="1"/>
  <c r="BP198" i="1"/>
  <c r="BO198" i="1"/>
  <c r="BM198" i="1"/>
  <c r="BL198" i="1"/>
  <c r="BS197" i="1"/>
  <c r="BR197" i="1"/>
  <c r="BQ197" i="1"/>
  <c r="BP197" i="1"/>
  <c r="BO197" i="1"/>
  <c r="BN197" i="1"/>
  <c r="BM197" i="1"/>
  <c r="BL197" i="1"/>
  <c r="BJ197" i="1"/>
  <c r="BI197" i="1"/>
  <c r="BS196" i="1"/>
  <c r="BQ196" i="1"/>
  <c r="BO196" i="1"/>
  <c r="BN196" i="1"/>
  <c r="BM196" i="1"/>
  <c r="BL196" i="1"/>
  <c r="BK196" i="1"/>
  <c r="BJ196" i="1"/>
  <c r="BI196" i="1"/>
  <c r="BH196" i="1"/>
  <c r="BS195" i="1"/>
  <c r="BQ195" i="1"/>
  <c r="BP195" i="1"/>
  <c r="BM195" i="1"/>
  <c r="BL195" i="1"/>
  <c r="BI195" i="1"/>
  <c r="BS194" i="1"/>
  <c r="BP194" i="1"/>
  <c r="BO194" i="1"/>
  <c r="BN194" i="1"/>
  <c r="BM194" i="1"/>
  <c r="BL194" i="1"/>
  <c r="BK194" i="1"/>
  <c r="BJ194" i="1"/>
  <c r="BI194" i="1"/>
  <c r="BH194" i="1"/>
  <c r="BS193" i="1"/>
  <c r="BP193" i="1"/>
  <c r="BO193" i="1"/>
  <c r="BN193" i="1"/>
  <c r="BM193" i="1"/>
  <c r="BL193" i="1"/>
  <c r="BK193" i="1"/>
  <c r="BJ193" i="1"/>
  <c r="BI193" i="1"/>
  <c r="BH193" i="1"/>
  <c r="BS192" i="1"/>
  <c r="BQ192" i="1"/>
  <c r="BI192" i="1"/>
  <c r="BS191" i="1"/>
  <c r="BR191" i="1"/>
  <c r="BQ191" i="1"/>
  <c r="BP191" i="1"/>
  <c r="BO191" i="1"/>
  <c r="BN191" i="1"/>
  <c r="BM191" i="1"/>
  <c r="BL191" i="1"/>
  <c r="BJ191" i="1"/>
  <c r="BI191" i="1"/>
  <c r="BS190" i="1"/>
  <c r="BQ190" i="1"/>
  <c r="BO190" i="1"/>
  <c r="BN190" i="1"/>
  <c r="BK190" i="1"/>
  <c r="BJ190" i="1"/>
  <c r="BI190" i="1"/>
  <c r="BH190" i="1"/>
  <c r="BS189" i="1"/>
  <c r="BQ189" i="1"/>
  <c r="BO189" i="1"/>
  <c r="BM189" i="1"/>
  <c r="BL189" i="1"/>
  <c r="BK189" i="1"/>
  <c r="BJ189" i="1"/>
  <c r="BI189" i="1"/>
  <c r="BH189" i="1"/>
  <c r="BS188" i="1"/>
  <c r="BQ188" i="1"/>
  <c r="BP188" i="1"/>
  <c r="BO188" i="1"/>
  <c r="BM188" i="1"/>
  <c r="BL188" i="1"/>
  <c r="BK188" i="1"/>
  <c r="BJ188" i="1"/>
  <c r="BI188" i="1"/>
  <c r="BH188" i="1"/>
  <c r="BS187" i="1"/>
  <c r="BR187" i="1"/>
  <c r="BQ187" i="1"/>
  <c r="BP187" i="1"/>
  <c r="BO187" i="1"/>
  <c r="BN187" i="1"/>
  <c r="BM187" i="1"/>
  <c r="BL187" i="1"/>
  <c r="BS186" i="1"/>
  <c r="BQ186" i="1"/>
  <c r="BO186" i="1"/>
  <c r="BN186" i="1"/>
  <c r="BM186" i="1"/>
  <c r="BL186" i="1"/>
  <c r="BS185" i="1"/>
  <c r="BQ185" i="1"/>
  <c r="BP185" i="1"/>
  <c r="BO185" i="1"/>
  <c r="BM185" i="1"/>
  <c r="BL185" i="1"/>
  <c r="BI185" i="1"/>
  <c r="BS184" i="1"/>
  <c r="BQ184" i="1"/>
  <c r="BP184" i="1"/>
  <c r="BO184" i="1"/>
  <c r="BM184" i="1"/>
  <c r="BL184" i="1"/>
  <c r="BS183" i="1"/>
  <c r="BQ183" i="1"/>
  <c r="BO183" i="1"/>
  <c r="BM183" i="1"/>
  <c r="BL183" i="1"/>
  <c r="BI183" i="1"/>
  <c r="BS182" i="1"/>
  <c r="BQ182" i="1"/>
  <c r="BP182" i="1"/>
  <c r="BO182" i="1"/>
  <c r="BM182" i="1"/>
  <c r="BL182" i="1"/>
  <c r="BK182" i="1"/>
  <c r="BJ182" i="1"/>
  <c r="BI182" i="1"/>
  <c r="BH182" i="1"/>
  <c r="BS181" i="1"/>
  <c r="BQ181" i="1"/>
  <c r="BP181" i="1"/>
  <c r="BM181" i="1"/>
  <c r="BL181" i="1"/>
  <c r="BK181" i="1"/>
  <c r="BJ181" i="1"/>
  <c r="BI181" i="1"/>
  <c r="BH181" i="1"/>
  <c r="BS180" i="1"/>
  <c r="BQ180" i="1"/>
  <c r="BP180" i="1"/>
  <c r="BO180" i="1"/>
  <c r="BS179" i="1"/>
  <c r="BQ179" i="1"/>
  <c r="BP179" i="1"/>
  <c r="BO179" i="1"/>
  <c r="BM179" i="1"/>
  <c r="BL179" i="1"/>
  <c r="BK179" i="1"/>
  <c r="BJ179" i="1"/>
  <c r="BI179" i="1"/>
  <c r="BH179" i="1"/>
  <c r="BS178" i="1"/>
  <c r="BQ178" i="1"/>
  <c r="BP178" i="1"/>
  <c r="BO178" i="1"/>
  <c r="BM178" i="1"/>
  <c r="BL178" i="1"/>
  <c r="BK178" i="1"/>
  <c r="BJ178" i="1"/>
  <c r="BI178" i="1"/>
  <c r="BH178" i="1"/>
  <c r="BS177" i="1"/>
  <c r="BQ177" i="1"/>
  <c r="BP177" i="1"/>
  <c r="BO177" i="1"/>
  <c r="BM177" i="1"/>
  <c r="BL177" i="1"/>
  <c r="BS176" i="1"/>
  <c r="BQ176" i="1"/>
  <c r="BP176" i="1"/>
  <c r="BO176" i="1"/>
  <c r="BL176" i="1"/>
  <c r="BS175" i="1"/>
  <c r="BQ175" i="1"/>
  <c r="BP175" i="1"/>
  <c r="BO175" i="1"/>
  <c r="BL175" i="1"/>
  <c r="BS174" i="1"/>
  <c r="BQ174" i="1"/>
  <c r="BP174" i="1"/>
  <c r="BO174" i="1"/>
  <c r="BM174" i="1"/>
  <c r="BL174" i="1"/>
  <c r="BI174" i="1"/>
  <c r="BS173" i="1"/>
  <c r="BP173" i="1"/>
  <c r="BO173" i="1"/>
  <c r="BS172" i="1"/>
  <c r="BQ172" i="1"/>
  <c r="BP172" i="1"/>
  <c r="BO172" i="1"/>
  <c r="BM172" i="1"/>
  <c r="BL172" i="1"/>
  <c r="BS171" i="1"/>
  <c r="BQ171" i="1"/>
  <c r="BP171" i="1"/>
  <c r="BO171" i="1"/>
  <c r="BM171" i="1"/>
  <c r="BL171" i="1"/>
  <c r="BI171" i="1"/>
  <c r="BS170" i="1"/>
  <c r="BQ170" i="1"/>
  <c r="BP170" i="1"/>
  <c r="BM170" i="1"/>
  <c r="BL170" i="1"/>
  <c r="BS169" i="1"/>
  <c r="BR169" i="1"/>
  <c r="BQ169" i="1"/>
  <c r="BP169" i="1"/>
  <c r="BO169" i="1"/>
  <c r="BN169" i="1"/>
  <c r="BM169" i="1"/>
  <c r="BL169" i="1"/>
  <c r="BS168" i="1"/>
  <c r="BQ168" i="1"/>
  <c r="BO168" i="1"/>
  <c r="BM168" i="1"/>
  <c r="BL168" i="1"/>
  <c r="BJ168" i="1"/>
  <c r="BI168" i="1"/>
  <c r="BS167" i="1"/>
  <c r="BR167" i="1"/>
  <c r="BQ167" i="1"/>
  <c r="BP167" i="1"/>
  <c r="BO167" i="1"/>
  <c r="BN167" i="1"/>
  <c r="BM167" i="1"/>
  <c r="BL167" i="1"/>
  <c r="BS166" i="1"/>
  <c r="BQ166" i="1"/>
  <c r="BN166" i="1"/>
  <c r="BM166" i="1"/>
  <c r="BL166" i="1"/>
  <c r="BS165" i="1"/>
  <c r="BQ165" i="1"/>
  <c r="BS164" i="1"/>
  <c r="BQ164" i="1"/>
  <c r="BP164" i="1"/>
  <c r="BO164" i="1"/>
  <c r="BM164" i="1"/>
  <c r="BL164" i="1"/>
  <c r="BK164" i="1"/>
  <c r="BJ164" i="1"/>
  <c r="BI164" i="1"/>
  <c r="BH164" i="1"/>
  <c r="BS163" i="1"/>
  <c r="BQ163" i="1"/>
  <c r="BO163" i="1"/>
  <c r="BM163" i="1"/>
  <c r="BL163" i="1"/>
  <c r="BJ163" i="1"/>
  <c r="BI163" i="1"/>
  <c r="BS162" i="1"/>
  <c r="BQ162" i="1"/>
  <c r="BP162" i="1"/>
  <c r="BO162" i="1"/>
  <c r="BM162" i="1"/>
  <c r="BL162" i="1"/>
  <c r="BK162" i="1"/>
  <c r="BJ162" i="1"/>
  <c r="BI162" i="1"/>
  <c r="BH162" i="1"/>
  <c r="BS161" i="1"/>
  <c r="BR161" i="1"/>
  <c r="BQ161" i="1"/>
  <c r="BP161" i="1"/>
  <c r="BO161" i="1"/>
  <c r="BN161" i="1"/>
  <c r="BM161" i="1"/>
  <c r="BL161" i="1"/>
  <c r="BS160" i="1"/>
  <c r="BQ160" i="1"/>
  <c r="BP160" i="1"/>
  <c r="BN160" i="1"/>
  <c r="BM160" i="1"/>
  <c r="BL160" i="1"/>
  <c r="BK160" i="1"/>
  <c r="BJ160" i="1"/>
  <c r="BI160" i="1"/>
  <c r="BH160" i="1"/>
  <c r="BS159" i="1"/>
  <c r="BQ159" i="1"/>
  <c r="BP159" i="1"/>
  <c r="BN159" i="1"/>
  <c r="BM159" i="1"/>
  <c r="BL159" i="1"/>
  <c r="BK159" i="1"/>
  <c r="BJ159" i="1"/>
  <c r="BI159" i="1"/>
  <c r="BH159" i="1"/>
  <c r="BS158" i="1"/>
  <c r="BQ158" i="1"/>
  <c r="BO158" i="1"/>
  <c r="BM158" i="1"/>
  <c r="BL158" i="1"/>
  <c r="BK158" i="1"/>
  <c r="BJ158" i="1"/>
  <c r="BI158" i="1"/>
  <c r="BH158" i="1"/>
  <c r="BR157" i="1"/>
  <c r="BQ157" i="1"/>
  <c r="BP157" i="1"/>
  <c r="BO157" i="1"/>
  <c r="BN157" i="1"/>
  <c r="BM157" i="1"/>
  <c r="BL157" i="1"/>
  <c r="BK157" i="1"/>
  <c r="BJ157" i="1"/>
  <c r="BI157" i="1"/>
  <c r="BH157" i="1"/>
  <c r="BS156" i="1"/>
  <c r="BQ156" i="1"/>
  <c r="BP156" i="1"/>
  <c r="BO156" i="1"/>
  <c r="BM156" i="1"/>
  <c r="BL156" i="1"/>
  <c r="BK156" i="1"/>
  <c r="BJ156" i="1"/>
  <c r="BI156" i="1"/>
  <c r="BH156" i="1"/>
  <c r="BS155" i="1"/>
  <c r="BQ155" i="1"/>
  <c r="BP155" i="1"/>
  <c r="BO155" i="1"/>
  <c r="BM155" i="1"/>
  <c r="BL155" i="1"/>
  <c r="BK155" i="1"/>
  <c r="BJ155" i="1"/>
  <c r="BI155" i="1"/>
  <c r="BH155" i="1"/>
  <c r="BR154" i="1"/>
  <c r="BQ154" i="1"/>
  <c r="BP154" i="1"/>
  <c r="BO154" i="1"/>
  <c r="BN154" i="1"/>
  <c r="BM154" i="1"/>
  <c r="BL154" i="1"/>
  <c r="BK154" i="1"/>
  <c r="BJ154" i="1"/>
  <c r="BI154" i="1"/>
  <c r="BH154" i="1"/>
  <c r="BS153" i="1"/>
  <c r="BQ153" i="1"/>
  <c r="BP153" i="1"/>
  <c r="BO153" i="1"/>
  <c r="BM153" i="1"/>
  <c r="BI153" i="1"/>
  <c r="BS152" i="1"/>
  <c r="BL152" i="1"/>
  <c r="BS151" i="1"/>
  <c r="BQ151" i="1"/>
  <c r="BP151" i="1"/>
  <c r="BO151" i="1"/>
  <c r="BM151" i="1"/>
  <c r="BL151" i="1"/>
  <c r="BS150" i="1"/>
  <c r="BQ150" i="1"/>
  <c r="BO150" i="1"/>
  <c r="BS149" i="1"/>
  <c r="BQ149" i="1"/>
  <c r="BP149" i="1"/>
  <c r="BO149" i="1"/>
  <c r="BM149" i="1"/>
  <c r="BL149" i="1"/>
  <c r="BS148" i="1"/>
  <c r="BQ148" i="1"/>
  <c r="BP148" i="1"/>
  <c r="BO148" i="1"/>
  <c r="BM148" i="1"/>
  <c r="BL148" i="1"/>
  <c r="BS147" i="1"/>
  <c r="BQ147" i="1"/>
  <c r="BO147" i="1"/>
  <c r="BM147" i="1"/>
  <c r="BL147" i="1"/>
  <c r="BS146" i="1"/>
  <c r="BQ146" i="1"/>
  <c r="BP146" i="1"/>
  <c r="BO146" i="1"/>
  <c r="BM146" i="1"/>
  <c r="BL146" i="1"/>
  <c r="BI146" i="1"/>
  <c r="BS145" i="1"/>
  <c r="BQ145" i="1"/>
  <c r="BP145" i="1"/>
  <c r="BO145" i="1"/>
  <c r="BI145" i="1"/>
  <c r="BS144" i="1"/>
  <c r="BP144" i="1"/>
  <c r="BO144" i="1"/>
  <c r="BN144" i="1"/>
  <c r="BM144" i="1"/>
  <c r="BL144" i="1"/>
  <c r="BK144" i="1"/>
  <c r="BJ144" i="1"/>
  <c r="BI144" i="1"/>
  <c r="BH144" i="1"/>
  <c r="BS143" i="1"/>
  <c r="BQ143" i="1"/>
  <c r="BP143" i="1"/>
  <c r="BN143" i="1"/>
  <c r="BM143" i="1"/>
  <c r="BL143" i="1"/>
  <c r="BK143" i="1"/>
  <c r="BJ143" i="1"/>
  <c r="BI143" i="1"/>
  <c r="BH143" i="1"/>
  <c r="BS142" i="1"/>
  <c r="BQ142" i="1"/>
  <c r="BP142" i="1"/>
  <c r="BO142" i="1"/>
  <c r="BM142" i="1"/>
  <c r="BL142" i="1"/>
  <c r="BK142" i="1"/>
  <c r="BJ142" i="1"/>
  <c r="BI142" i="1"/>
  <c r="BH142" i="1"/>
  <c r="BQ141" i="1"/>
  <c r="BP141" i="1"/>
  <c r="BN141" i="1"/>
  <c r="BM141" i="1"/>
  <c r="BL141" i="1"/>
  <c r="BK141" i="1"/>
  <c r="BJ141" i="1"/>
  <c r="BI141" i="1"/>
  <c r="BH141" i="1"/>
  <c r="BS140" i="1"/>
  <c r="BQ140" i="1"/>
  <c r="BP140" i="1"/>
  <c r="BO140" i="1"/>
  <c r="BM140" i="1"/>
  <c r="BL140" i="1"/>
  <c r="BK140" i="1"/>
  <c r="BJ140" i="1"/>
  <c r="BI140" i="1"/>
  <c r="BH140" i="1"/>
  <c r="BS139" i="1"/>
  <c r="BQ139" i="1"/>
  <c r="BO139" i="1"/>
  <c r="BN139" i="1"/>
  <c r="BM139" i="1"/>
  <c r="BL139" i="1"/>
  <c r="BI139" i="1"/>
  <c r="BS138" i="1"/>
  <c r="BQ138" i="1"/>
  <c r="BM138" i="1"/>
  <c r="BL138" i="1"/>
  <c r="BK138" i="1"/>
  <c r="BJ138" i="1"/>
  <c r="BI138" i="1"/>
  <c r="BH138" i="1"/>
  <c r="BS137" i="1"/>
  <c r="BQ137" i="1"/>
  <c r="BO137" i="1"/>
  <c r="BM137" i="1"/>
  <c r="BL137" i="1"/>
  <c r="BK137" i="1"/>
  <c r="BJ137" i="1"/>
  <c r="BI137" i="1"/>
  <c r="BH137" i="1"/>
  <c r="BS136" i="1"/>
  <c r="BQ136" i="1"/>
  <c r="BP136" i="1"/>
  <c r="BO136" i="1"/>
  <c r="BN136" i="1"/>
  <c r="BM136" i="1"/>
  <c r="BJ136" i="1"/>
  <c r="BR135" i="1"/>
  <c r="BQ135" i="1"/>
  <c r="BP135" i="1"/>
  <c r="BO135" i="1"/>
  <c r="BN135" i="1"/>
  <c r="BM135" i="1"/>
  <c r="BL135" i="1"/>
  <c r="BK135" i="1"/>
  <c r="BJ135" i="1"/>
  <c r="BI135" i="1"/>
  <c r="BH135" i="1"/>
  <c r="BS134" i="1"/>
  <c r="BQ134" i="1"/>
  <c r="BP134" i="1"/>
  <c r="BO134" i="1"/>
  <c r="BM134" i="1"/>
  <c r="BL134" i="1"/>
  <c r="BK134" i="1"/>
  <c r="BJ134" i="1"/>
  <c r="BI134" i="1"/>
  <c r="BH134" i="1"/>
  <c r="BS133" i="1"/>
  <c r="BQ133" i="1"/>
  <c r="BO133" i="1"/>
  <c r="BN133" i="1"/>
  <c r="BM133" i="1"/>
  <c r="BL133" i="1"/>
  <c r="BK133" i="1"/>
  <c r="BJ133" i="1"/>
  <c r="BI133" i="1"/>
  <c r="BH133" i="1"/>
  <c r="BS132" i="1"/>
  <c r="BQ132" i="1"/>
  <c r="BP132" i="1"/>
  <c r="BO132" i="1"/>
  <c r="BM132" i="1"/>
  <c r="BL132" i="1"/>
  <c r="BI132" i="1"/>
  <c r="BS131" i="1"/>
  <c r="BQ131" i="1"/>
  <c r="BP131" i="1"/>
  <c r="BN131" i="1"/>
  <c r="BM131" i="1"/>
  <c r="BL131" i="1"/>
  <c r="BK131" i="1"/>
  <c r="BJ131" i="1"/>
  <c r="BI131" i="1"/>
  <c r="BH131" i="1"/>
  <c r="BS130" i="1"/>
  <c r="BQ130" i="1"/>
  <c r="BP130" i="1"/>
  <c r="BO130" i="1"/>
  <c r="BM130" i="1"/>
  <c r="BL130" i="1"/>
  <c r="BS129" i="1"/>
  <c r="BQ129" i="1"/>
  <c r="BO129" i="1"/>
  <c r="BN129" i="1"/>
  <c r="BM129" i="1"/>
  <c r="BL129" i="1"/>
  <c r="BK129" i="1"/>
  <c r="BJ129" i="1"/>
  <c r="BI129" i="1"/>
  <c r="BH129" i="1"/>
  <c r="BS128" i="1"/>
  <c r="BQ128" i="1"/>
  <c r="BP128" i="1"/>
  <c r="BO128" i="1"/>
  <c r="BM128" i="1"/>
  <c r="BL128" i="1"/>
  <c r="BJ128" i="1"/>
  <c r="BI128" i="1"/>
  <c r="BS127" i="1"/>
  <c r="BQ127" i="1"/>
  <c r="BO127" i="1"/>
  <c r="BN127" i="1"/>
  <c r="BM127" i="1"/>
  <c r="BL127" i="1"/>
  <c r="BJ127" i="1"/>
  <c r="BI127" i="1"/>
  <c r="BS126" i="1"/>
  <c r="BP126" i="1"/>
  <c r="BO126" i="1"/>
  <c r="BN126" i="1"/>
  <c r="BM126" i="1"/>
  <c r="BL126" i="1"/>
  <c r="BK126" i="1"/>
  <c r="BJ126" i="1"/>
  <c r="BI126" i="1"/>
  <c r="BH126" i="1"/>
  <c r="BS125" i="1"/>
  <c r="BQ125" i="1"/>
  <c r="BO125" i="1"/>
  <c r="BN125" i="1"/>
  <c r="BM125" i="1"/>
  <c r="BL125" i="1"/>
  <c r="BK125" i="1"/>
  <c r="BJ125" i="1"/>
  <c r="BI125" i="1"/>
  <c r="BH125" i="1"/>
  <c r="BS124" i="1"/>
  <c r="BQ124" i="1"/>
  <c r="BP124" i="1"/>
  <c r="BO124" i="1"/>
  <c r="BM124" i="1"/>
  <c r="BL124" i="1"/>
  <c r="BK124" i="1"/>
  <c r="BJ124" i="1"/>
  <c r="BI124" i="1"/>
  <c r="BH124" i="1"/>
  <c r="BR123" i="1"/>
  <c r="BQ123" i="1"/>
  <c r="BP123" i="1"/>
  <c r="BO123" i="1"/>
  <c r="BN123" i="1"/>
  <c r="BM123" i="1"/>
  <c r="BL123" i="1"/>
  <c r="BK123" i="1"/>
  <c r="BJ123" i="1"/>
  <c r="BI123" i="1"/>
  <c r="BH123" i="1"/>
  <c r="BS122" i="1"/>
  <c r="BQ122" i="1"/>
  <c r="BO122" i="1"/>
  <c r="BN122" i="1"/>
  <c r="BM122" i="1"/>
  <c r="BL122" i="1"/>
  <c r="BK122" i="1"/>
  <c r="BJ122" i="1"/>
  <c r="BI122" i="1"/>
  <c r="BH122" i="1"/>
  <c r="BR121" i="1"/>
  <c r="BQ121" i="1"/>
  <c r="BP121" i="1"/>
  <c r="BO121" i="1"/>
  <c r="BN121" i="1"/>
  <c r="BM121" i="1"/>
  <c r="BL121" i="1"/>
  <c r="BK121" i="1"/>
  <c r="BJ121" i="1"/>
  <c r="BI121" i="1"/>
  <c r="BH121" i="1"/>
  <c r="BS120" i="1"/>
  <c r="BQ120" i="1"/>
  <c r="BO120" i="1"/>
  <c r="BN120" i="1"/>
  <c r="BM120" i="1"/>
  <c r="BL120" i="1"/>
  <c r="BK120" i="1"/>
  <c r="BJ120" i="1"/>
  <c r="BI120" i="1"/>
  <c r="BH120" i="1"/>
  <c r="BS119" i="1"/>
  <c r="BQ119" i="1"/>
  <c r="BO119" i="1"/>
  <c r="BN119" i="1"/>
  <c r="BM119" i="1"/>
  <c r="BL119" i="1"/>
  <c r="BK119" i="1"/>
  <c r="BJ119" i="1"/>
  <c r="BI119" i="1"/>
  <c r="BH119" i="1"/>
  <c r="BR118" i="1"/>
  <c r="BQ118" i="1"/>
  <c r="BP118" i="1"/>
  <c r="BO118" i="1"/>
  <c r="BN118" i="1"/>
  <c r="BM118" i="1"/>
  <c r="BL118" i="1"/>
  <c r="BK118" i="1"/>
  <c r="BJ118" i="1"/>
  <c r="BI118" i="1"/>
  <c r="BH118" i="1"/>
  <c r="BS117" i="1"/>
  <c r="BQ117" i="1"/>
  <c r="BP117" i="1"/>
  <c r="BO117" i="1"/>
  <c r="BM117" i="1"/>
  <c r="BL117" i="1"/>
  <c r="BK117" i="1"/>
  <c r="BJ117" i="1"/>
  <c r="BI117" i="1"/>
  <c r="BH117" i="1"/>
  <c r="BS116" i="1"/>
  <c r="BQ116" i="1"/>
  <c r="BP116" i="1"/>
  <c r="BO116" i="1"/>
  <c r="BM116" i="1"/>
  <c r="BL116" i="1"/>
  <c r="BK116" i="1"/>
  <c r="BJ116" i="1"/>
  <c r="BI116" i="1"/>
  <c r="BH116" i="1"/>
  <c r="BS115" i="1"/>
  <c r="BQ115" i="1"/>
  <c r="BP115" i="1"/>
  <c r="BO115" i="1"/>
  <c r="BM115" i="1"/>
  <c r="BL115" i="1"/>
  <c r="BK115" i="1"/>
  <c r="BJ115" i="1"/>
  <c r="BI115" i="1"/>
  <c r="BH115" i="1"/>
  <c r="BS114" i="1"/>
  <c r="BQ114" i="1"/>
  <c r="BP114" i="1"/>
  <c r="BN114" i="1"/>
  <c r="BM114" i="1"/>
  <c r="BL114" i="1"/>
  <c r="BK114" i="1"/>
  <c r="BJ114" i="1"/>
  <c r="BI114" i="1"/>
  <c r="BH114" i="1"/>
  <c r="BS113" i="1"/>
  <c r="BQ113" i="1"/>
  <c r="BO113" i="1"/>
  <c r="BN113" i="1"/>
  <c r="BM113" i="1"/>
  <c r="BL113" i="1"/>
  <c r="BK113" i="1"/>
  <c r="BJ113" i="1"/>
  <c r="BI113" i="1"/>
  <c r="BH113" i="1"/>
  <c r="BS112" i="1"/>
  <c r="BQ112" i="1"/>
  <c r="BO112" i="1"/>
  <c r="BN112" i="1"/>
  <c r="BM112" i="1"/>
  <c r="BL112" i="1"/>
  <c r="BK112" i="1"/>
  <c r="BJ112" i="1"/>
  <c r="BI112" i="1"/>
  <c r="BH112" i="1"/>
  <c r="BR111" i="1"/>
  <c r="BQ111" i="1"/>
  <c r="BP111" i="1"/>
  <c r="BO111" i="1"/>
  <c r="BN111" i="1"/>
  <c r="BM111" i="1"/>
  <c r="BL111" i="1"/>
  <c r="BK111" i="1"/>
  <c r="BJ111" i="1"/>
  <c r="BI111" i="1"/>
  <c r="BH111" i="1"/>
  <c r="BS110" i="1"/>
  <c r="BQ110" i="1"/>
  <c r="BP110" i="1"/>
  <c r="BO110" i="1"/>
  <c r="BM110" i="1"/>
  <c r="BL110" i="1"/>
  <c r="BS109" i="1"/>
  <c r="BQ109" i="1"/>
  <c r="BP109" i="1"/>
  <c r="BO109" i="1"/>
  <c r="BN109" i="1"/>
  <c r="BK109" i="1"/>
  <c r="BJ109" i="1"/>
  <c r="BI109" i="1"/>
  <c r="BH109" i="1"/>
  <c r="BS108" i="1"/>
  <c r="BQ108" i="1"/>
  <c r="BO108" i="1"/>
  <c r="BS107" i="1"/>
  <c r="BQ107" i="1"/>
  <c r="BO107" i="1"/>
  <c r="BN107" i="1"/>
  <c r="BM107" i="1"/>
  <c r="BL107" i="1"/>
  <c r="BK107" i="1"/>
  <c r="BJ107" i="1"/>
  <c r="BI107" i="1"/>
  <c r="BH107" i="1"/>
  <c r="BR106" i="1"/>
  <c r="BQ106" i="1"/>
  <c r="BP106" i="1"/>
  <c r="BO106" i="1"/>
  <c r="BN106" i="1"/>
  <c r="BM106" i="1"/>
  <c r="BL106" i="1"/>
  <c r="BK106" i="1"/>
  <c r="BJ106" i="1"/>
  <c r="BI106" i="1"/>
  <c r="BH106" i="1"/>
  <c r="BS105" i="1"/>
  <c r="BQ105" i="1"/>
  <c r="BP105" i="1"/>
  <c r="BO105" i="1"/>
  <c r="BN105" i="1"/>
  <c r="BK105" i="1"/>
  <c r="BJ105" i="1"/>
  <c r="BI105" i="1"/>
  <c r="BH105" i="1"/>
  <c r="BS104" i="1"/>
  <c r="BP104" i="1"/>
  <c r="BO104" i="1"/>
  <c r="BN104" i="1"/>
  <c r="BM104" i="1"/>
  <c r="BL104" i="1"/>
  <c r="BK104" i="1"/>
  <c r="BJ104" i="1"/>
  <c r="BI104" i="1"/>
  <c r="BH104" i="1"/>
  <c r="BS103" i="1"/>
  <c r="BQ103" i="1"/>
  <c r="BP103" i="1"/>
  <c r="BO103" i="1"/>
  <c r="BM103" i="1"/>
  <c r="BL103" i="1"/>
  <c r="BK103" i="1"/>
  <c r="BJ103" i="1"/>
  <c r="BI103" i="1"/>
  <c r="BH103" i="1"/>
  <c r="BS102" i="1"/>
  <c r="BQ102" i="1"/>
  <c r="BO102" i="1"/>
  <c r="BN102" i="1"/>
  <c r="BM102" i="1"/>
  <c r="BL102" i="1"/>
  <c r="BK102" i="1"/>
  <c r="BJ102" i="1"/>
  <c r="BI102" i="1"/>
  <c r="BH102" i="1"/>
  <c r="BR101" i="1"/>
  <c r="BQ101" i="1"/>
  <c r="BP101" i="1"/>
  <c r="BO101" i="1"/>
  <c r="BN101" i="1"/>
  <c r="BM101" i="1"/>
  <c r="BL101" i="1"/>
  <c r="BK101" i="1"/>
  <c r="BJ101" i="1"/>
  <c r="BI101" i="1"/>
  <c r="BH101" i="1"/>
  <c r="BR100" i="1"/>
  <c r="BQ100" i="1"/>
  <c r="BP100" i="1"/>
  <c r="BO100" i="1"/>
  <c r="BN100" i="1"/>
  <c r="BM100" i="1"/>
  <c r="BL100" i="1"/>
  <c r="BK100" i="1"/>
  <c r="BJ100" i="1"/>
  <c r="BI100" i="1"/>
  <c r="BH100" i="1"/>
  <c r="BS99" i="1"/>
  <c r="BQ99" i="1"/>
  <c r="BP99" i="1"/>
  <c r="BO99" i="1"/>
  <c r="BN99" i="1"/>
  <c r="BK99" i="1"/>
  <c r="BJ99" i="1"/>
  <c r="BI99" i="1"/>
  <c r="BH99" i="1"/>
  <c r="BS98" i="1"/>
  <c r="BQ98" i="1"/>
  <c r="BO98" i="1"/>
  <c r="BN98" i="1"/>
  <c r="BM98" i="1"/>
  <c r="BL98" i="1"/>
  <c r="BK98" i="1"/>
  <c r="BJ98" i="1"/>
  <c r="BI98" i="1"/>
  <c r="BH98" i="1"/>
  <c r="BS97" i="1"/>
  <c r="BQ97" i="1"/>
  <c r="BP97" i="1"/>
  <c r="BO97" i="1"/>
  <c r="BM97" i="1"/>
  <c r="BL97" i="1"/>
  <c r="BK97" i="1"/>
  <c r="BJ97" i="1"/>
  <c r="BI97" i="1"/>
  <c r="BH97" i="1"/>
  <c r="BS96" i="1"/>
  <c r="BP96" i="1"/>
  <c r="BO96" i="1"/>
  <c r="BN96" i="1"/>
  <c r="BM96" i="1"/>
  <c r="BL96" i="1"/>
  <c r="BK96" i="1"/>
  <c r="BJ96" i="1"/>
  <c r="BI96" i="1"/>
  <c r="BH96" i="1"/>
  <c r="BR95" i="1"/>
  <c r="BQ95" i="1"/>
  <c r="BP95" i="1"/>
  <c r="BO95" i="1"/>
  <c r="BN95" i="1"/>
  <c r="BM95" i="1"/>
  <c r="BL95" i="1"/>
  <c r="BK95" i="1"/>
  <c r="BJ95" i="1"/>
  <c r="BI95" i="1"/>
  <c r="BH95" i="1"/>
  <c r="BR94" i="1"/>
  <c r="BQ94" i="1"/>
  <c r="BP94" i="1"/>
  <c r="BO94" i="1"/>
  <c r="BN94" i="1"/>
  <c r="BM94" i="1"/>
  <c r="BL94" i="1"/>
  <c r="BK94" i="1"/>
  <c r="BJ94" i="1"/>
  <c r="BI94" i="1"/>
  <c r="BH94" i="1"/>
  <c r="BS93" i="1"/>
  <c r="BQ93" i="1"/>
  <c r="BP93" i="1"/>
  <c r="BO93" i="1"/>
  <c r="BM93" i="1"/>
  <c r="BL93" i="1"/>
  <c r="BK93" i="1"/>
  <c r="BJ93" i="1"/>
  <c r="BI93" i="1"/>
  <c r="BH93" i="1"/>
  <c r="BS92" i="1"/>
  <c r="BQ92" i="1"/>
  <c r="BP92" i="1"/>
  <c r="BM92" i="1"/>
  <c r="BL92" i="1"/>
  <c r="BI92" i="1"/>
  <c r="BS91" i="1"/>
  <c r="BQ91" i="1"/>
  <c r="BO91" i="1"/>
  <c r="BM91" i="1"/>
  <c r="BL91" i="1"/>
  <c r="BS90" i="1"/>
  <c r="BQ90" i="1"/>
  <c r="BP90" i="1"/>
  <c r="BO90" i="1"/>
  <c r="BM90" i="1"/>
  <c r="BL90" i="1"/>
  <c r="BS89" i="1"/>
  <c r="BQ89" i="1"/>
  <c r="BP89" i="1"/>
  <c r="BO89" i="1"/>
  <c r="BM89" i="1"/>
  <c r="BL89" i="1"/>
  <c r="BK89" i="1"/>
  <c r="BJ89" i="1"/>
  <c r="BI89" i="1"/>
  <c r="BH89" i="1"/>
  <c r="BS88" i="1"/>
  <c r="BQ88" i="1"/>
  <c r="BP88" i="1"/>
  <c r="BN88" i="1"/>
  <c r="BM88" i="1"/>
  <c r="BL88" i="1"/>
  <c r="BK88" i="1"/>
  <c r="BJ88" i="1"/>
  <c r="BI88" i="1"/>
  <c r="BH88" i="1"/>
  <c r="BS87" i="1"/>
  <c r="BQ87" i="1"/>
  <c r="BP87" i="1"/>
  <c r="BN87" i="1"/>
  <c r="BM87" i="1"/>
  <c r="BL87" i="1"/>
  <c r="BK87" i="1"/>
  <c r="BJ87" i="1"/>
  <c r="BI87" i="1"/>
  <c r="BH87" i="1"/>
  <c r="BS86" i="1"/>
  <c r="BQ86" i="1"/>
  <c r="BM86" i="1"/>
  <c r="BL86" i="1"/>
  <c r="BK86" i="1"/>
  <c r="BJ86" i="1"/>
  <c r="BI86" i="1"/>
  <c r="BH86" i="1"/>
  <c r="BS85" i="1"/>
  <c r="BQ85" i="1"/>
  <c r="BP85" i="1"/>
  <c r="BO85" i="1"/>
  <c r="BM85" i="1"/>
  <c r="BL85" i="1"/>
  <c r="BS84" i="1"/>
  <c r="BQ84" i="1"/>
  <c r="BP84" i="1"/>
  <c r="BO84" i="1"/>
  <c r="BS83" i="1"/>
  <c r="BQ83" i="1"/>
  <c r="BO83" i="1"/>
  <c r="BN83" i="1"/>
  <c r="BM83" i="1"/>
  <c r="BL83" i="1"/>
  <c r="BK83" i="1"/>
  <c r="BJ83" i="1"/>
  <c r="BI83" i="1"/>
  <c r="BH83" i="1"/>
  <c r="BS82" i="1"/>
  <c r="BQ82" i="1"/>
  <c r="BL82" i="1"/>
  <c r="BS81" i="1"/>
  <c r="BQ81" i="1"/>
  <c r="BP81" i="1"/>
  <c r="BN81" i="1"/>
  <c r="BM81" i="1"/>
  <c r="BL81" i="1"/>
  <c r="BJ81" i="1"/>
  <c r="BI81" i="1"/>
  <c r="BS80" i="1"/>
  <c r="BR80" i="1"/>
  <c r="BQ80" i="1"/>
  <c r="BP80" i="1"/>
  <c r="BO80" i="1"/>
  <c r="BN80" i="1"/>
  <c r="BM80" i="1"/>
  <c r="BL80" i="1"/>
  <c r="BS79" i="1"/>
  <c r="BQ79" i="1"/>
  <c r="BP79" i="1"/>
  <c r="BO79" i="1"/>
  <c r="BM79" i="1"/>
  <c r="BL79" i="1"/>
  <c r="BK79" i="1"/>
  <c r="BJ79" i="1"/>
  <c r="BI79" i="1"/>
  <c r="BH79" i="1"/>
  <c r="BS78" i="1"/>
  <c r="BQ78" i="1"/>
  <c r="BP78" i="1"/>
  <c r="BN78" i="1"/>
  <c r="BM78" i="1"/>
  <c r="BL78" i="1"/>
  <c r="BJ78" i="1"/>
  <c r="BI78" i="1"/>
  <c r="BS77" i="1"/>
  <c r="BQ77" i="1"/>
  <c r="BP77" i="1"/>
  <c r="BN77" i="1"/>
  <c r="BM77" i="1"/>
  <c r="BL77" i="1"/>
  <c r="BK77" i="1"/>
  <c r="BJ77" i="1"/>
  <c r="BI77" i="1"/>
  <c r="BH77" i="1"/>
  <c r="BS76" i="1"/>
  <c r="BQ76" i="1"/>
  <c r="BP76" i="1"/>
  <c r="BO76" i="1"/>
  <c r="BS75" i="1"/>
  <c r="BQ75" i="1"/>
  <c r="BP75" i="1"/>
  <c r="BO75" i="1"/>
  <c r="BL75" i="1"/>
  <c r="BS74" i="1"/>
  <c r="BQ74" i="1"/>
  <c r="BP74" i="1"/>
  <c r="BO74" i="1"/>
  <c r="BM74" i="1"/>
  <c r="BL74" i="1"/>
  <c r="BS73" i="1"/>
  <c r="BQ73" i="1"/>
  <c r="BP73" i="1"/>
  <c r="BN73" i="1"/>
  <c r="BM73" i="1"/>
  <c r="BL73" i="1"/>
  <c r="BK73" i="1"/>
  <c r="BJ73" i="1"/>
  <c r="BI73" i="1"/>
  <c r="BH73" i="1"/>
  <c r="BS72" i="1"/>
  <c r="BQ72" i="1"/>
  <c r="BP72" i="1"/>
  <c r="BO72" i="1"/>
  <c r="BM72" i="1"/>
  <c r="BL72" i="1"/>
  <c r="BS71" i="1"/>
  <c r="BQ71" i="1"/>
  <c r="BP71" i="1"/>
  <c r="BN71" i="1"/>
  <c r="BM71" i="1"/>
  <c r="BL71" i="1"/>
  <c r="BK71" i="1"/>
  <c r="BJ71" i="1"/>
  <c r="BI71" i="1"/>
  <c r="BH71" i="1"/>
  <c r="BS70" i="1"/>
  <c r="BQ70" i="1"/>
  <c r="BP70" i="1"/>
  <c r="BN70" i="1"/>
  <c r="BM70" i="1"/>
  <c r="BL70" i="1"/>
  <c r="BK70" i="1"/>
  <c r="BJ70" i="1"/>
  <c r="BI70" i="1"/>
  <c r="BH70" i="1"/>
  <c r="BS69" i="1"/>
  <c r="BQ69" i="1"/>
  <c r="BP69" i="1"/>
  <c r="BN69" i="1"/>
  <c r="BM69" i="1"/>
  <c r="BL69" i="1"/>
  <c r="BJ69" i="1"/>
  <c r="BI69" i="1"/>
  <c r="BS68" i="1"/>
  <c r="BQ68" i="1"/>
  <c r="BP68" i="1"/>
  <c r="BO68" i="1"/>
  <c r="BS67" i="1"/>
  <c r="BQ67" i="1"/>
  <c r="BP67" i="1"/>
  <c r="BN67" i="1"/>
  <c r="BM67" i="1"/>
  <c r="BL67" i="1"/>
  <c r="BJ67" i="1"/>
  <c r="BI67" i="1"/>
  <c r="BS66" i="1"/>
  <c r="BQ66" i="1"/>
  <c r="BP66" i="1"/>
  <c r="BN66" i="1"/>
  <c r="BM66" i="1"/>
  <c r="BL66" i="1"/>
  <c r="BK66" i="1"/>
  <c r="BJ66" i="1"/>
  <c r="BI66" i="1"/>
  <c r="BH66" i="1"/>
  <c r="BS65" i="1"/>
  <c r="BQ65" i="1"/>
  <c r="BP65" i="1"/>
  <c r="BN65" i="1"/>
  <c r="BM65" i="1"/>
  <c r="BL65" i="1"/>
  <c r="BK65" i="1"/>
  <c r="BJ65" i="1"/>
  <c r="BI65" i="1"/>
  <c r="BH65" i="1"/>
  <c r="BS64" i="1"/>
  <c r="BQ64" i="1"/>
  <c r="BP64" i="1"/>
  <c r="BN64" i="1"/>
  <c r="BM64" i="1"/>
  <c r="BL64" i="1"/>
  <c r="BK64" i="1"/>
  <c r="BJ64" i="1"/>
  <c r="BI64" i="1"/>
  <c r="BH64" i="1"/>
  <c r="BS63" i="1"/>
  <c r="BQ63" i="1"/>
  <c r="BO63" i="1"/>
  <c r="BM63" i="1"/>
  <c r="BL63" i="1"/>
  <c r="BS62" i="1"/>
  <c r="BQ62" i="1"/>
  <c r="BP62" i="1"/>
  <c r="BN62" i="1"/>
  <c r="BM62" i="1"/>
  <c r="BL62" i="1"/>
  <c r="BK62" i="1"/>
  <c r="BJ62" i="1"/>
  <c r="BI62" i="1"/>
  <c r="BH62" i="1"/>
  <c r="BS61" i="1"/>
  <c r="BQ61" i="1"/>
  <c r="BP61" i="1"/>
  <c r="BN61" i="1"/>
  <c r="BM61" i="1"/>
  <c r="BL61" i="1"/>
  <c r="BJ61" i="1"/>
  <c r="BI61" i="1"/>
  <c r="BS60" i="1"/>
  <c r="BQ60" i="1"/>
  <c r="BP60" i="1"/>
  <c r="BN60" i="1"/>
  <c r="BM60" i="1"/>
  <c r="BL60" i="1"/>
  <c r="BK60" i="1"/>
  <c r="BJ60" i="1"/>
  <c r="BI60" i="1"/>
  <c r="BH60" i="1"/>
  <c r="BS59" i="1"/>
  <c r="BQ59" i="1"/>
  <c r="BP59" i="1"/>
  <c r="BN59" i="1"/>
  <c r="BM59" i="1"/>
  <c r="BL59" i="1"/>
  <c r="BJ59" i="1"/>
  <c r="BI59" i="1"/>
  <c r="BS58" i="1"/>
  <c r="BQ58" i="1"/>
  <c r="BO58" i="1"/>
  <c r="BM58" i="1"/>
  <c r="BL58" i="1"/>
  <c r="BS57" i="1"/>
  <c r="BQ57" i="1"/>
  <c r="BP57" i="1"/>
  <c r="BN57" i="1"/>
  <c r="BM57" i="1"/>
  <c r="BL57" i="1"/>
  <c r="BK57" i="1"/>
  <c r="BJ57" i="1"/>
  <c r="BI57" i="1"/>
  <c r="BH57" i="1"/>
  <c r="BS56" i="1"/>
  <c r="BQ56" i="1"/>
  <c r="BO56" i="1"/>
  <c r="BS55" i="1"/>
  <c r="BQ55" i="1"/>
  <c r="BP55" i="1"/>
  <c r="BO55" i="1"/>
  <c r="BM55" i="1"/>
  <c r="BL55" i="1"/>
  <c r="BS54" i="1"/>
  <c r="BQ54" i="1"/>
  <c r="BO54" i="1"/>
  <c r="BN54" i="1"/>
  <c r="BM54" i="1"/>
  <c r="BL54" i="1"/>
  <c r="BK54" i="1"/>
  <c r="BJ54" i="1"/>
  <c r="BI54" i="1"/>
  <c r="BH54" i="1"/>
  <c r="BS53" i="1"/>
  <c r="BR53" i="1"/>
  <c r="BQ53" i="1"/>
  <c r="BP53" i="1"/>
  <c r="BO53" i="1"/>
  <c r="BN53" i="1"/>
  <c r="BM53" i="1"/>
  <c r="BL53" i="1"/>
  <c r="BS52" i="1"/>
  <c r="BQ52" i="1"/>
  <c r="BP52" i="1"/>
  <c r="BO52" i="1"/>
  <c r="BM52" i="1"/>
  <c r="BL52" i="1"/>
  <c r="BK52" i="1"/>
  <c r="BJ52" i="1"/>
  <c r="BI52" i="1"/>
  <c r="BH52" i="1"/>
  <c r="BS51" i="1"/>
  <c r="BQ51" i="1"/>
  <c r="BP51" i="1"/>
  <c r="BN51" i="1"/>
  <c r="BM51" i="1"/>
  <c r="BL51" i="1"/>
  <c r="BK51" i="1"/>
  <c r="BJ51" i="1"/>
  <c r="BI51" i="1"/>
  <c r="BH51" i="1"/>
  <c r="BS50" i="1"/>
  <c r="BQ50" i="1"/>
  <c r="BP50" i="1"/>
  <c r="BO50" i="1"/>
  <c r="BM50" i="1"/>
  <c r="BL50" i="1"/>
  <c r="BI50" i="1"/>
  <c r="BS49" i="1"/>
  <c r="BQ49" i="1"/>
  <c r="BO49" i="1"/>
  <c r="BN49" i="1"/>
  <c r="BM49" i="1"/>
  <c r="BL49" i="1"/>
  <c r="BS48" i="1"/>
  <c r="BQ48" i="1"/>
  <c r="BO48" i="1"/>
  <c r="BN48" i="1"/>
  <c r="BM48" i="1"/>
  <c r="BS47" i="1"/>
  <c r="BQ47" i="1"/>
  <c r="BP47" i="1"/>
  <c r="BO47" i="1"/>
  <c r="BM47" i="1"/>
  <c r="BL47" i="1"/>
  <c r="BJ47" i="1"/>
  <c r="BS46" i="1"/>
  <c r="BQ46" i="1"/>
  <c r="BP46" i="1"/>
  <c r="BN46" i="1"/>
  <c r="BM46" i="1"/>
  <c r="BL46" i="1"/>
  <c r="BS45" i="1"/>
  <c r="BR45" i="1"/>
  <c r="BQ45" i="1"/>
  <c r="BP45" i="1"/>
  <c r="BO45" i="1"/>
  <c r="BN45" i="1"/>
  <c r="BM45" i="1"/>
  <c r="BL45" i="1"/>
  <c r="BJ45" i="1"/>
  <c r="BS44" i="1"/>
  <c r="BR44" i="1"/>
  <c r="BQ44" i="1"/>
  <c r="BP44" i="1"/>
  <c r="BO44" i="1"/>
  <c r="BN44" i="1"/>
  <c r="BM44" i="1"/>
  <c r="BL44" i="1"/>
  <c r="BI44" i="1"/>
  <c r="BS43" i="1"/>
  <c r="BM43" i="1"/>
  <c r="BL43" i="1"/>
  <c r="BK43" i="1"/>
  <c r="BJ43" i="1"/>
  <c r="BI43" i="1"/>
  <c r="BH43" i="1"/>
  <c r="BQ42" i="1"/>
  <c r="BP42" i="1"/>
  <c r="BN42" i="1"/>
  <c r="BM42" i="1"/>
  <c r="BL42" i="1"/>
  <c r="BK42" i="1"/>
  <c r="BJ42" i="1"/>
  <c r="BI42" i="1"/>
  <c r="BH42" i="1"/>
  <c r="BS41" i="1"/>
  <c r="BQ41" i="1"/>
  <c r="BP41" i="1"/>
  <c r="BN41" i="1"/>
  <c r="BM41" i="1"/>
  <c r="BL41" i="1"/>
  <c r="BK41" i="1"/>
  <c r="BJ41" i="1"/>
  <c r="BI41" i="1"/>
  <c r="BH41" i="1"/>
  <c r="BS40" i="1"/>
  <c r="BQ40" i="1"/>
  <c r="BP40" i="1"/>
  <c r="BO40" i="1"/>
  <c r="BM40" i="1"/>
  <c r="BL40" i="1"/>
  <c r="BK40" i="1"/>
  <c r="BJ40" i="1"/>
  <c r="BI40" i="1"/>
  <c r="BH40" i="1"/>
  <c r="BS39" i="1"/>
  <c r="BR39" i="1"/>
  <c r="BQ39" i="1"/>
  <c r="BP39" i="1"/>
  <c r="BO39" i="1"/>
  <c r="BN39" i="1"/>
  <c r="BM39" i="1"/>
  <c r="BL39" i="1"/>
  <c r="BJ39" i="1"/>
  <c r="BI39" i="1"/>
  <c r="BS38" i="1"/>
  <c r="BQ38" i="1"/>
  <c r="BP38" i="1"/>
  <c r="BO38" i="1"/>
  <c r="BM38" i="1"/>
  <c r="BL38" i="1"/>
  <c r="BK38" i="1"/>
  <c r="BJ38" i="1"/>
  <c r="BI38" i="1"/>
  <c r="BH38" i="1"/>
  <c r="BS37" i="1"/>
  <c r="BQ37" i="1"/>
  <c r="BP37" i="1"/>
  <c r="BO37" i="1"/>
  <c r="BM37" i="1"/>
  <c r="BL37" i="1"/>
  <c r="BK37" i="1"/>
  <c r="BJ37" i="1"/>
  <c r="BI37" i="1"/>
  <c r="BH37" i="1"/>
  <c r="BS36" i="1"/>
  <c r="BQ36" i="1"/>
  <c r="BP36" i="1"/>
  <c r="BO36" i="1"/>
  <c r="BM36" i="1"/>
  <c r="BL36" i="1"/>
  <c r="BK36" i="1"/>
  <c r="BJ36" i="1"/>
  <c r="BI36" i="1"/>
  <c r="BH36" i="1"/>
  <c r="BS35" i="1"/>
  <c r="BQ35" i="1"/>
  <c r="BN35" i="1"/>
  <c r="BM35" i="1"/>
  <c r="BL35" i="1"/>
  <c r="BK35" i="1"/>
  <c r="BJ35" i="1"/>
  <c r="BI35" i="1"/>
  <c r="BH35" i="1"/>
  <c r="BS34" i="1"/>
  <c r="BQ34" i="1"/>
  <c r="BP34" i="1"/>
  <c r="BO34" i="1"/>
  <c r="BM34" i="1"/>
  <c r="BL34" i="1"/>
  <c r="BK34" i="1"/>
  <c r="BJ34" i="1"/>
  <c r="BI34" i="1"/>
  <c r="BH34" i="1"/>
  <c r="BS33" i="1"/>
  <c r="BQ33" i="1"/>
  <c r="BN33" i="1"/>
  <c r="BM33" i="1"/>
  <c r="BL33" i="1"/>
  <c r="BS32" i="1"/>
  <c r="BQ32" i="1"/>
  <c r="BP32" i="1"/>
  <c r="BO32" i="1"/>
  <c r="BM32" i="1"/>
  <c r="BL32" i="1"/>
  <c r="BS31" i="1"/>
  <c r="BQ31" i="1"/>
  <c r="BP31" i="1"/>
  <c r="BN31" i="1"/>
  <c r="BM31" i="1"/>
  <c r="BL31" i="1"/>
  <c r="BJ31" i="1"/>
  <c r="BI31" i="1"/>
  <c r="BS30" i="1"/>
  <c r="BQ30" i="1"/>
  <c r="BP30" i="1"/>
  <c r="BN30" i="1"/>
  <c r="BM30" i="1"/>
  <c r="BL30" i="1"/>
  <c r="BK30" i="1"/>
  <c r="BJ30" i="1"/>
  <c r="BI30" i="1"/>
  <c r="BH30" i="1"/>
  <c r="BS29" i="1"/>
  <c r="BQ29" i="1"/>
  <c r="BP29" i="1"/>
  <c r="BN29" i="1"/>
  <c r="BM29" i="1"/>
  <c r="BL29" i="1"/>
  <c r="BJ29" i="1"/>
  <c r="BI29" i="1"/>
  <c r="BS28" i="1"/>
  <c r="BQ28" i="1"/>
  <c r="BP28" i="1"/>
  <c r="BN28" i="1"/>
  <c r="BM28" i="1"/>
  <c r="BS27" i="1"/>
  <c r="BQ27" i="1"/>
  <c r="BO27" i="1"/>
  <c r="BN27" i="1"/>
  <c r="BS26" i="1"/>
  <c r="BQ26" i="1"/>
  <c r="BP26" i="1"/>
  <c r="BO26" i="1"/>
  <c r="BM26" i="1"/>
  <c r="BL26" i="1"/>
  <c r="BS25" i="1"/>
  <c r="BP25" i="1"/>
  <c r="BO25" i="1"/>
  <c r="BM25" i="1"/>
  <c r="BL25" i="1"/>
  <c r="BS24" i="1"/>
  <c r="BQ24" i="1"/>
  <c r="BP24" i="1"/>
  <c r="BN24" i="1"/>
  <c r="BM24" i="1"/>
  <c r="BL24" i="1"/>
  <c r="BK24" i="1"/>
  <c r="BJ24" i="1"/>
  <c r="BI24" i="1"/>
  <c r="BH24" i="1"/>
  <c r="BS23" i="1"/>
  <c r="BQ23" i="1"/>
  <c r="BP23" i="1"/>
  <c r="BN23" i="1"/>
  <c r="BM23" i="1"/>
  <c r="BL23" i="1"/>
  <c r="BK23" i="1"/>
  <c r="BJ23" i="1"/>
  <c r="BI23" i="1"/>
  <c r="BH23" i="1"/>
  <c r="BS22" i="1"/>
  <c r="BQ22" i="1"/>
  <c r="BP22" i="1"/>
  <c r="BN22" i="1"/>
  <c r="BM22" i="1"/>
  <c r="BL22" i="1"/>
  <c r="BJ22" i="1"/>
  <c r="BI22" i="1"/>
  <c r="BS21" i="1"/>
  <c r="BQ21" i="1"/>
  <c r="BP21" i="1"/>
  <c r="BM21" i="1"/>
  <c r="BL21" i="1"/>
  <c r="BJ21" i="1"/>
  <c r="BI21" i="1"/>
  <c r="BQ20" i="1"/>
  <c r="BP20" i="1"/>
  <c r="BN20" i="1"/>
  <c r="BM20" i="1"/>
  <c r="BL20" i="1"/>
  <c r="BK20" i="1"/>
  <c r="BJ20" i="1"/>
  <c r="BI20" i="1"/>
  <c r="BH20" i="1"/>
  <c r="BS19" i="1"/>
  <c r="BQ19" i="1"/>
  <c r="BO19" i="1"/>
  <c r="BN19" i="1"/>
  <c r="BM19" i="1"/>
  <c r="BL19" i="1"/>
  <c r="BS18" i="1"/>
  <c r="BQ18" i="1"/>
  <c r="BP18" i="1"/>
  <c r="BO18" i="1"/>
  <c r="BS17" i="1"/>
  <c r="BQ17" i="1"/>
  <c r="BM17" i="1"/>
  <c r="BL17" i="1"/>
  <c r="BS16" i="1"/>
  <c r="BQ16" i="1"/>
  <c r="BP16" i="1"/>
  <c r="BO16" i="1"/>
  <c r="BM16" i="1"/>
  <c r="BS15" i="1"/>
  <c r="BQ15" i="1"/>
  <c r="BP15" i="1"/>
  <c r="BN15" i="1"/>
  <c r="BM15" i="1"/>
  <c r="BL15" i="1"/>
  <c r="BQ14" i="1"/>
  <c r="BP14" i="1"/>
  <c r="BN14" i="1"/>
  <c r="BM14" i="1"/>
  <c r="BL14" i="1"/>
  <c r="BK14" i="1"/>
  <c r="BJ14" i="1"/>
  <c r="BI14" i="1"/>
  <c r="BH14" i="1"/>
  <c r="BS13" i="1"/>
  <c r="BR13" i="1"/>
  <c r="BQ13" i="1"/>
  <c r="BP13" i="1"/>
  <c r="BO13" i="1"/>
  <c r="BN13" i="1"/>
  <c r="BM13" i="1"/>
  <c r="BL13" i="1"/>
  <c r="BS12" i="1"/>
  <c r="BQ12" i="1"/>
  <c r="BP12" i="1"/>
  <c r="BN12" i="1"/>
  <c r="BM12" i="1"/>
  <c r="BL12" i="1"/>
  <c r="BJ12" i="1"/>
  <c r="BI12" i="1"/>
  <c r="BS11" i="1"/>
  <c r="BR11" i="1"/>
  <c r="BQ11" i="1"/>
  <c r="BP11" i="1"/>
  <c r="BO11" i="1"/>
  <c r="BN11" i="1"/>
  <c r="BM11" i="1"/>
  <c r="BL11" i="1"/>
  <c r="BI11" i="1"/>
  <c r="BS10" i="1"/>
  <c r="BR10" i="1"/>
  <c r="BQ10" i="1"/>
  <c r="BP10" i="1"/>
  <c r="BO10" i="1"/>
  <c r="BN10" i="1"/>
  <c r="BM10" i="1"/>
  <c r="BL10" i="1"/>
  <c r="BJ10" i="1"/>
  <c r="BI10" i="1"/>
  <c r="BS9" i="1"/>
  <c r="BR9" i="1"/>
  <c r="BQ9" i="1"/>
  <c r="BP9" i="1"/>
  <c r="BO9" i="1"/>
  <c r="BN9" i="1"/>
  <c r="BM9" i="1"/>
  <c r="BL9" i="1"/>
  <c r="BI9" i="1"/>
  <c r="BS8" i="1"/>
  <c r="BR8" i="1"/>
  <c r="BQ8" i="1"/>
  <c r="BP8" i="1"/>
  <c r="BO8" i="1"/>
  <c r="BN8" i="1"/>
  <c r="BM8" i="1"/>
  <c r="BL8" i="1"/>
  <c r="BR7" i="1"/>
  <c r="BQ7" i="1"/>
  <c r="BP7" i="1"/>
  <c r="BO7" i="1"/>
  <c r="BN7" i="1"/>
  <c r="BM7" i="1"/>
  <c r="BL7" i="1"/>
  <c r="BK7" i="1"/>
  <c r="BJ7" i="1"/>
  <c r="BI7" i="1"/>
  <c r="BH7" i="1"/>
  <c r="BR6" i="1"/>
  <c r="BQ6" i="1"/>
  <c r="BP6" i="1"/>
  <c r="BO6" i="1"/>
  <c r="BN6" i="1"/>
  <c r="BM6" i="1"/>
  <c r="BL6" i="1"/>
  <c r="BK6" i="1"/>
  <c r="BJ6" i="1"/>
  <c r="BI6" i="1"/>
  <c r="BH6" i="1"/>
  <c r="BR5" i="1"/>
  <c r="BQ5" i="1"/>
  <c r="BP5" i="1"/>
  <c r="BO5" i="1"/>
  <c r="BN5" i="1"/>
  <c r="BM5" i="1"/>
  <c r="BL5" i="1"/>
  <c r="BK5" i="1"/>
  <c r="BJ5" i="1"/>
  <c r="BI5" i="1"/>
  <c r="BH5" i="1"/>
  <c r="BS4" i="1"/>
  <c r="BQ4" i="1"/>
  <c r="BP4" i="1"/>
  <c r="BN4" i="1"/>
  <c r="BM4" i="1"/>
  <c r="BL4" i="1"/>
  <c r="BK4" i="1"/>
  <c r="BJ4" i="1"/>
  <c r="BI4" i="1"/>
  <c r="BH4" i="1"/>
  <c r="AU343" i="1"/>
  <c r="AT343" i="1"/>
  <c r="CD343" i="1" s="1"/>
  <c r="AS343" i="1"/>
  <c r="CC343" i="1" s="1"/>
  <c r="AR343" i="1"/>
  <c r="AQ343" i="1"/>
  <c r="AP343" i="1"/>
  <c r="AO343" i="1"/>
  <c r="AN343" i="1"/>
  <c r="AM343" i="1"/>
  <c r="AL343" i="1"/>
  <c r="AK343" i="1"/>
  <c r="AJ343" i="1"/>
  <c r="AU342" i="1"/>
  <c r="AT342" i="1"/>
  <c r="CD342" i="1" s="1"/>
  <c r="AS342" i="1"/>
  <c r="CC342" i="1" s="1"/>
  <c r="AR342" i="1"/>
  <c r="AQ342" i="1"/>
  <c r="AP342" i="1"/>
  <c r="BZ342" i="1" s="1"/>
  <c r="AO342" i="1"/>
  <c r="AN342" i="1"/>
  <c r="AM342" i="1"/>
  <c r="BW342" i="1" s="1"/>
  <c r="AL342" i="1"/>
  <c r="BV342" i="1" s="1"/>
  <c r="AK342" i="1"/>
  <c r="AJ342" i="1"/>
  <c r="BT342" i="1" s="1"/>
  <c r="AU341" i="1"/>
  <c r="AT341" i="1"/>
  <c r="CD341" i="1" s="1"/>
  <c r="AS341" i="1"/>
  <c r="CC341" i="1" s="1"/>
  <c r="AR341" i="1"/>
  <c r="CB341" i="1" s="1"/>
  <c r="AQ341" i="1"/>
  <c r="AP341" i="1"/>
  <c r="AO341" i="1"/>
  <c r="AN341" i="1"/>
  <c r="AM341" i="1"/>
  <c r="AL341" i="1"/>
  <c r="AK341" i="1"/>
  <c r="AJ341" i="1"/>
  <c r="AU340" i="1"/>
  <c r="AT340" i="1"/>
  <c r="CD340" i="1" s="1"/>
  <c r="AS340" i="1"/>
  <c r="CC340" i="1" s="1"/>
  <c r="AR340" i="1"/>
  <c r="AQ340" i="1"/>
  <c r="AP340" i="1"/>
  <c r="AO340" i="1"/>
  <c r="AN340" i="1"/>
  <c r="AM340" i="1"/>
  <c r="AL340" i="1"/>
  <c r="AK340" i="1"/>
  <c r="AJ340" i="1"/>
  <c r="AU339" i="1"/>
  <c r="AT339" i="1"/>
  <c r="CD339" i="1" s="1"/>
  <c r="AS339" i="1"/>
  <c r="AR339" i="1"/>
  <c r="AQ339" i="1"/>
  <c r="AP339" i="1"/>
  <c r="BZ339" i="1" s="1"/>
  <c r="AO339" i="1"/>
  <c r="AN339" i="1"/>
  <c r="AM339" i="1"/>
  <c r="AL339" i="1"/>
  <c r="AK339" i="1"/>
  <c r="AJ339" i="1"/>
  <c r="AU338" i="1"/>
  <c r="AT338" i="1"/>
  <c r="CD338" i="1" s="1"/>
  <c r="AS338" i="1"/>
  <c r="CC338" i="1" s="1"/>
  <c r="AR338" i="1"/>
  <c r="AQ338" i="1"/>
  <c r="AP338" i="1"/>
  <c r="AO338" i="1"/>
  <c r="AN338" i="1"/>
  <c r="AM338" i="1"/>
  <c r="AL338" i="1"/>
  <c r="AK338" i="1"/>
  <c r="AJ338" i="1"/>
  <c r="AU337" i="1"/>
  <c r="AT337" i="1"/>
  <c r="CD337" i="1" s="1"/>
  <c r="AS337" i="1"/>
  <c r="CC337" i="1" s="1"/>
  <c r="AR337" i="1"/>
  <c r="AQ337" i="1"/>
  <c r="AP337" i="1"/>
  <c r="AO337" i="1"/>
  <c r="AN337" i="1"/>
  <c r="AM337" i="1"/>
  <c r="AL337" i="1"/>
  <c r="AK337" i="1"/>
  <c r="AJ337" i="1"/>
  <c r="AU336" i="1"/>
  <c r="AT336" i="1"/>
  <c r="CD336" i="1" s="1"/>
  <c r="AS336" i="1"/>
  <c r="CC336" i="1" s="1"/>
  <c r="AR336" i="1"/>
  <c r="AQ336" i="1"/>
  <c r="AP336" i="1"/>
  <c r="BZ336" i="1" s="1"/>
  <c r="AO336" i="1"/>
  <c r="AN336" i="1"/>
  <c r="AM336" i="1"/>
  <c r="AL336" i="1"/>
  <c r="AK336" i="1"/>
  <c r="AJ336" i="1"/>
  <c r="AU335" i="1"/>
  <c r="AT335" i="1"/>
  <c r="CD335" i="1" s="1"/>
  <c r="AS335" i="1"/>
  <c r="CC335" i="1" s="1"/>
  <c r="AR335" i="1"/>
  <c r="AQ335" i="1"/>
  <c r="AP335" i="1"/>
  <c r="AO335" i="1"/>
  <c r="AN335" i="1"/>
  <c r="AM335" i="1"/>
  <c r="AL335" i="1"/>
  <c r="AK335" i="1"/>
  <c r="AJ335" i="1"/>
  <c r="AU334" i="1"/>
  <c r="AT334" i="1"/>
  <c r="CD334" i="1" s="1"/>
  <c r="AS334" i="1"/>
  <c r="AR334" i="1"/>
  <c r="AQ334" i="1"/>
  <c r="AP334" i="1"/>
  <c r="BZ334" i="1" s="1"/>
  <c r="AO334" i="1"/>
  <c r="AN334" i="1"/>
  <c r="AM334" i="1"/>
  <c r="BW334" i="1" s="1"/>
  <c r="AL334" i="1"/>
  <c r="BV334" i="1" s="1"/>
  <c r="AK334" i="1"/>
  <c r="AJ334" i="1"/>
  <c r="BT334" i="1" s="1"/>
  <c r="AU333" i="1"/>
  <c r="AT333" i="1"/>
  <c r="CD333" i="1" s="1"/>
  <c r="AS333" i="1"/>
  <c r="AR333" i="1"/>
  <c r="CB333" i="1" s="1"/>
  <c r="AQ333" i="1"/>
  <c r="AP333" i="1"/>
  <c r="AO333" i="1"/>
  <c r="AN333" i="1"/>
  <c r="AM333" i="1"/>
  <c r="AL333" i="1"/>
  <c r="AK333" i="1"/>
  <c r="AJ333" i="1"/>
  <c r="AU332" i="1"/>
  <c r="AT332" i="1"/>
  <c r="CD332" i="1" s="1"/>
  <c r="AS332" i="1"/>
  <c r="AR332" i="1"/>
  <c r="AQ332" i="1"/>
  <c r="AP332" i="1"/>
  <c r="BZ332" i="1" s="1"/>
  <c r="AO332" i="1"/>
  <c r="AN332" i="1"/>
  <c r="AM332" i="1"/>
  <c r="AL332" i="1"/>
  <c r="AK332" i="1"/>
  <c r="AJ332" i="1"/>
  <c r="AU331" i="1"/>
  <c r="AT331" i="1"/>
  <c r="CD331" i="1" s="1"/>
  <c r="AS331" i="1"/>
  <c r="AR331" i="1"/>
  <c r="AQ331" i="1"/>
  <c r="AP331" i="1"/>
  <c r="AO331" i="1"/>
  <c r="BY331" i="1" s="1"/>
  <c r="AN331" i="1"/>
  <c r="BX331" i="1" s="1"/>
  <c r="AM331" i="1"/>
  <c r="BW331" i="1" s="1"/>
  <c r="AL331" i="1"/>
  <c r="BV331" i="1" s="1"/>
  <c r="AK331" i="1"/>
  <c r="BU331" i="1" s="1"/>
  <c r="AJ331" i="1"/>
  <c r="BT331" i="1" s="1"/>
  <c r="AU330" i="1"/>
  <c r="AT330" i="1"/>
  <c r="CD330" i="1" s="1"/>
  <c r="AS330" i="1"/>
  <c r="CC330" i="1" s="1"/>
  <c r="AR330" i="1"/>
  <c r="AQ330" i="1"/>
  <c r="AP330" i="1"/>
  <c r="AO330" i="1"/>
  <c r="AN330" i="1"/>
  <c r="AM330" i="1"/>
  <c r="AL330" i="1"/>
  <c r="AK330" i="1"/>
  <c r="AJ330" i="1"/>
  <c r="AU329" i="1"/>
  <c r="AT329" i="1"/>
  <c r="CD329" i="1" s="1"/>
  <c r="AS329" i="1"/>
  <c r="AR329" i="1"/>
  <c r="AQ329" i="1"/>
  <c r="CA329" i="1" s="1"/>
  <c r="AP329" i="1"/>
  <c r="AO329" i="1"/>
  <c r="AN329" i="1"/>
  <c r="AM329" i="1"/>
  <c r="AL329" i="1"/>
  <c r="AK329" i="1"/>
  <c r="AJ329" i="1"/>
  <c r="AU328" i="1"/>
  <c r="AT328" i="1"/>
  <c r="CD328" i="1" s="1"/>
  <c r="AS328" i="1"/>
  <c r="AR328" i="1"/>
  <c r="CB328" i="1" s="1"/>
  <c r="AQ328" i="1"/>
  <c r="CA328" i="1" s="1"/>
  <c r="AP328" i="1"/>
  <c r="AO328" i="1"/>
  <c r="BY328" i="1" s="1"/>
  <c r="AN328" i="1"/>
  <c r="BX328" i="1" s="1"/>
  <c r="AM328" i="1"/>
  <c r="BW328" i="1" s="1"/>
  <c r="AL328" i="1"/>
  <c r="BV328" i="1" s="1"/>
  <c r="AK328" i="1"/>
  <c r="AJ328" i="1"/>
  <c r="BT328" i="1" s="1"/>
  <c r="AU327" i="1"/>
  <c r="CE327" i="1" s="1"/>
  <c r="AT327" i="1"/>
  <c r="AS327" i="1"/>
  <c r="AR327" i="1"/>
  <c r="AQ327" i="1"/>
  <c r="AP327" i="1"/>
  <c r="AO327" i="1"/>
  <c r="AN327" i="1"/>
  <c r="AM327" i="1"/>
  <c r="AL327" i="1"/>
  <c r="AK327" i="1"/>
  <c r="AJ327" i="1"/>
  <c r="AU326" i="1"/>
  <c r="AT326" i="1"/>
  <c r="CD326" i="1" s="1"/>
  <c r="AS326" i="1"/>
  <c r="AR326" i="1"/>
  <c r="CB326" i="1" s="1"/>
  <c r="AQ326" i="1"/>
  <c r="AP326" i="1"/>
  <c r="AO326" i="1"/>
  <c r="AN326" i="1"/>
  <c r="AM326" i="1"/>
  <c r="AL326" i="1"/>
  <c r="AK326" i="1"/>
  <c r="AJ326" i="1"/>
  <c r="AU325" i="1"/>
  <c r="AT325" i="1"/>
  <c r="CD325" i="1" s="1"/>
  <c r="AS325" i="1"/>
  <c r="AR325" i="1"/>
  <c r="CB325" i="1" s="1"/>
  <c r="AQ325" i="1"/>
  <c r="AP325" i="1"/>
  <c r="AO325" i="1"/>
  <c r="AN325" i="1"/>
  <c r="AM325" i="1"/>
  <c r="AL325" i="1"/>
  <c r="AK325" i="1"/>
  <c r="AJ325" i="1"/>
  <c r="AU324" i="1"/>
  <c r="AT324" i="1"/>
  <c r="CD324" i="1" s="1"/>
  <c r="AS324" i="1"/>
  <c r="AR324" i="1"/>
  <c r="AQ324" i="1"/>
  <c r="AP324" i="1"/>
  <c r="BZ324" i="1" s="1"/>
  <c r="AO324" i="1"/>
  <c r="AN324" i="1"/>
  <c r="AM324" i="1"/>
  <c r="AL324" i="1"/>
  <c r="AK324" i="1"/>
  <c r="AJ324" i="1"/>
  <c r="AU323" i="1"/>
  <c r="AT323" i="1"/>
  <c r="CD323" i="1" s="1"/>
  <c r="AS323" i="1"/>
  <c r="AR323" i="1"/>
  <c r="CB323" i="1" s="1"/>
  <c r="AQ323" i="1"/>
  <c r="AP323" i="1"/>
  <c r="AO323" i="1"/>
  <c r="BY323" i="1" s="1"/>
  <c r="AN323" i="1"/>
  <c r="BX323" i="1" s="1"/>
  <c r="AM323" i="1"/>
  <c r="BW323" i="1" s="1"/>
  <c r="AL323" i="1"/>
  <c r="BV323" i="1" s="1"/>
  <c r="AK323" i="1"/>
  <c r="AJ323" i="1"/>
  <c r="BT323" i="1" s="1"/>
  <c r="AU322" i="1"/>
  <c r="AT322" i="1"/>
  <c r="CD322" i="1" s="1"/>
  <c r="AS322" i="1"/>
  <c r="AR322" i="1"/>
  <c r="AQ322" i="1"/>
  <c r="AP322" i="1"/>
  <c r="BZ322" i="1" s="1"/>
  <c r="AO322" i="1"/>
  <c r="AN322" i="1"/>
  <c r="AM322" i="1"/>
  <c r="AL322" i="1"/>
  <c r="AK322" i="1"/>
  <c r="AJ322" i="1"/>
  <c r="AU321" i="1"/>
  <c r="CE321" i="1" s="1"/>
  <c r="AT321" i="1"/>
  <c r="CD321" i="1" s="1"/>
  <c r="AS321" i="1"/>
  <c r="AR321" i="1"/>
  <c r="AQ321" i="1"/>
  <c r="CA321" i="1" s="1"/>
  <c r="AP321" i="1"/>
  <c r="AO321" i="1"/>
  <c r="AN321" i="1"/>
  <c r="AM321" i="1"/>
  <c r="AL321" i="1"/>
  <c r="AK321" i="1"/>
  <c r="AJ321" i="1"/>
  <c r="AU320" i="1"/>
  <c r="CE320" i="1" s="1"/>
  <c r="AT320" i="1"/>
  <c r="AS320" i="1"/>
  <c r="AR320" i="1"/>
  <c r="AQ320" i="1"/>
  <c r="AP320" i="1"/>
  <c r="AO320" i="1"/>
  <c r="AN320" i="1"/>
  <c r="AM320" i="1"/>
  <c r="AL320" i="1"/>
  <c r="AK320" i="1"/>
  <c r="AJ320" i="1"/>
  <c r="AU319" i="1"/>
  <c r="AT319" i="1"/>
  <c r="CD319" i="1" s="1"/>
  <c r="AS319" i="1"/>
  <c r="AR319" i="1"/>
  <c r="AQ319" i="1"/>
  <c r="AP319" i="1"/>
  <c r="BZ319" i="1" s="1"/>
  <c r="AO319" i="1"/>
  <c r="AN319" i="1"/>
  <c r="AM319" i="1"/>
  <c r="BW319" i="1" s="1"/>
  <c r="AL319" i="1"/>
  <c r="BV319" i="1" s="1"/>
  <c r="AK319" i="1"/>
  <c r="AJ319" i="1"/>
  <c r="BT319" i="1" s="1"/>
  <c r="AU318" i="1"/>
  <c r="AT318" i="1"/>
  <c r="CD318" i="1" s="1"/>
  <c r="AS318" i="1"/>
  <c r="AR318" i="1"/>
  <c r="CB318" i="1" s="1"/>
  <c r="AQ318" i="1"/>
  <c r="AP318" i="1"/>
  <c r="AO318" i="1"/>
  <c r="AN318" i="1"/>
  <c r="AM318" i="1"/>
  <c r="AL318" i="1"/>
  <c r="AK318" i="1"/>
  <c r="AJ318" i="1"/>
  <c r="AU317" i="1"/>
  <c r="AT317" i="1"/>
  <c r="CD317" i="1" s="1"/>
  <c r="AS317" i="1"/>
  <c r="AR317" i="1"/>
  <c r="CB317" i="1" s="1"/>
  <c r="AQ317" i="1"/>
  <c r="AP317" i="1"/>
  <c r="AO317" i="1"/>
  <c r="AN317" i="1"/>
  <c r="AM317" i="1"/>
  <c r="AL317" i="1"/>
  <c r="AK317" i="1"/>
  <c r="AJ317" i="1"/>
  <c r="AU316" i="1"/>
  <c r="AT316" i="1"/>
  <c r="CD316" i="1" s="1"/>
  <c r="AS316" i="1"/>
  <c r="AR316" i="1"/>
  <c r="AQ316" i="1"/>
  <c r="AP316" i="1"/>
  <c r="AO316" i="1"/>
  <c r="AN316" i="1"/>
  <c r="BX316" i="1" s="1"/>
  <c r="AM316" i="1"/>
  <c r="AL316" i="1"/>
  <c r="AK316" i="1"/>
  <c r="AJ316" i="1"/>
  <c r="AU315" i="1"/>
  <c r="AT315" i="1"/>
  <c r="CD315" i="1" s="1"/>
  <c r="AS315" i="1"/>
  <c r="AR315" i="1"/>
  <c r="CB315" i="1" s="1"/>
  <c r="AQ315" i="1"/>
  <c r="AP315" i="1"/>
  <c r="AO315" i="1"/>
  <c r="AN315" i="1"/>
  <c r="AM315" i="1"/>
  <c r="BW315" i="1" s="1"/>
  <c r="AL315" i="1"/>
  <c r="AK315" i="1"/>
  <c r="AJ315" i="1"/>
  <c r="BT315" i="1" s="1"/>
  <c r="AU314" i="1"/>
  <c r="AT314" i="1"/>
  <c r="CD314" i="1" s="1"/>
  <c r="AS314" i="1"/>
  <c r="CC314" i="1" s="1"/>
  <c r="AR314" i="1"/>
  <c r="AQ314" i="1"/>
  <c r="AP314" i="1"/>
  <c r="AO314" i="1"/>
  <c r="AN314" i="1"/>
  <c r="AM314" i="1"/>
  <c r="AL314" i="1"/>
  <c r="AK314" i="1"/>
  <c r="AJ314" i="1"/>
  <c r="AU313" i="1"/>
  <c r="AT313" i="1"/>
  <c r="CD313" i="1" s="1"/>
  <c r="AS313" i="1"/>
  <c r="CC313" i="1" s="1"/>
  <c r="AR313" i="1"/>
  <c r="CB313" i="1" s="1"/>
  <c r="AQ313" i="1"/>
  <c r="CA313" i="1" s="1"/>
  <c r="AP313" i="1"/>
  <c r="BZ313" i="1" s="1"/>
  <c r="AO313" i="1"/>
  <c r="BY313" i="1" s="1"/>
  <c r="AN313" i="1"/>
  <c r="BX313" i="1" s="1"/>
  <c r="AM313" i="1"/>
  <c r="BW313" i="1" s="1"/>
  <c r="AL313" i="1"/>
  <c r="BV313" i="1" s="1"/>
  <c r="AK313" i="1"/>
  <c r="BU313" i="1" s="1"/>
  <c r="AJ313" i="1"/>
  <c r="BT313" i="1" s="1"/>
  <c r="AU312" i="1"/>
  <c r="AT312" i="1"/>
  <c r="CD312" i="1" s="1"/>
  <c r="AS312" i="1"/>
  <c r="AR312" i="1"/>
  <c r="AQ312" i="1"/>
  <c r="AP312" i="1"/>
  <c r="BZ312" i="1" s="1"/>
  <c r="AO312" i="1"/>
  <c r="AN312" i="1"/>
  <c r="AM312" i="1"/>
  <c r="AL312" i="1"/>
  <c r="AK312" i="1"/>
  <c r="AJ312" i="1"/>
  <c r="AU311" i="1"/>
  <c r="AT311" i="1"/>
  <c r="CD311" i="1" s="1"/>
  <c r="AS311" i="1"/>
  <c r="AR311" i="1"/>
  <c r="AQ311" i="1"/>
  <c r="AP311" i="1"/>
  <c r="BZ311" i="1" s="1"/>
  <c r="AO311" i="1"/>
  <c r="AN311" i="1"/>
  <c r="AM311" i="1"/>
  <c r="AL311" i="1"/>
  <c r="AK311" i="1"/>
  <c r="AJ311" i="1"/>
  <c r="AU310" i="1"/>
  <c r="AT310" i="1"/>
  <c r="CD310" i="1" s="1"/>
  <c r="AS310" i="1"/>
  <c r="AR310" i="1"/>
  <c r="AQ310" i="1"/>
  <c r="AP310" i="1"/>
  <c r="BZ310" i="1" s="1"/>
  <c r="AO310" i="1"/>
  <c r="BY310" i="1" s="1"/>
  <c r="AN310" i="1"/>
  <c r="BX310" i="1" s="1"/>
  <c r="AM310" i="1"/>
  <c r="BW310" i="1" s="1"/>
  <c r="AL310" i="1"/>
  <c r="BV310" i="1" s="1"/>
  <c r="AK310" i="1"/>
  <c r="BU310" i="1" s="1"/>
  <c r="AJ310" i="1"/>
  <c r="BT310" i="1" s="1"/>
  <c r="AU309" i="1"/>
  <c r="AT309" i="1"/>
  <c r="CD309" i="1" s="1"/>
  <c r="AS309" i="1"/>
  <c r="AR309" i="1"/>
  <c r="AQ309" i="1"/>
  <c r="AP309" i="1"/>
  <c r="BZ309" i="1" s="1"/>
  <c r="AO309" i="1"/>
  <c r="AN309" i="1"/>
  <c r="AM309" i="1"/>
  <c r="BW309" i="1" s="1"/>
  <c r="AL309" i="1"/>
  <c r="BV309" i="1" s="1"/>
  <c r="AK309" i="1"/>
  <c r="AJ309" i="1"/>
  <c r="BT309" i="1" s="1"/>
  <c r="AU308" i="1"/>
  <c r="AT308" i="1"/>
  <c r="CD308" i="1" s="1"/>
  <c r="AS308" i="1"/>
  <c r="AR308" i="1"/>
  <c r="AQ308" i="1"/>
  <c r="AP308" i="1"/>
  <c r="BZ308" i="1" s="1"/>
  <c r="AO308" i="1"/>
  <c r="AN308" i="1"/>
  <c r="AM308" i="1"/>
  <c r="BW308" i="1" s="1"/>
  <c r="AL308" i="1"/>
  <c r="BV308" i="1" s="1"/>
  <c r="AK308" i="1"/>
  <c r="BU308" i="1" s="1"/>
  <c r="AJ308" i="1"/>
  <c r="BT308" i="1" s="1"/>
  <c r="AU307" i="1"/>
  <c r="AT307" i="1"/>
  <c r="CD307" i="1" s="1"/>
  <c r="AS307" i="1"/>
  <c r="AR307" i="1"/>
  <c r="CB307" i="1" s="1"/>
  <c r="AQ307" i="1"/>
  <c r="AP307" i="1"/>
  <c r="AO307" i="1"/>
  <c r="AN307" i="1"/>
  <c r="AM307" i="1"/>
  <c r="AL307" i="1"/>
  <c r="AK307" i="1"/>
  <c r="AJ307" i="1"/>
  <c r="AU306" i="1"/>
  <c r="CE306" i="1" s="1"/>
  <c r="AT306" i="1"/>
  <c r="AS306" i="1"/>
  <c r="AR306" i="1"/>
  <c r="AQ306" i="1"/>
  <c r="AP306" i="1"/>
  <c r="AO306" i="1"/>
  <c r="AN306" i="1"/>
  <c r="AM306" i="1"/>
  <c r="AL306" i="1"/>
  <c r="AK306" i="1"/>
  <c r="AJ306" i="1"/>
  <c r="AU305" i="1"/>
  <c r="AT305" i="1"/>
  <c r="AS305" i="1"/>
  <c r="AR305" i="1"/>
  <c r="AQ305" i="1"/>
  <c r="AP305" i="1"/>
  <c r="AO305" i="1"/>
  <c r="AN305" i="1"/>
  <c r="AM305" i="1"/>
  <c r="BW305" i="1" s="1"/>
  <c r="AL305" i="1"/>
  <c r="BV305" i="1" s="1"/>
  <c r="AK305" i="1"/>
  <c r="AJ305" i="1"/>
  <c r="BT305" i="1" s="1"/>
  <c r="AU304" i="1"/>
  <c r="AT304" i="1"/>
  <c r="AS304" i="1"/>
  <c r="AR304" i="1"/>
  <c r="AQ304" i="1"/>
  <c r="AP304" i="1"/>
  <c r="AO304" i="1"/>
  <c r="AN304" i="1"/>
  <c r="AM304" i="1"/>
  <c r="BW304" i="1" s="1"/>
  <c r="AL304" i="1"/>
  <c r="BV304" i="1" s="1"/>
  <c r="AK304" i="1"/>
  <c r="AJ304" i="1"/>
  <c r="BT304" i="1" s="1"/>
  <c r="AU303" i="1"/>
  <c r="AT303" i="1"/>
  <c r="AS303" i="1"/>
  <c r="AR303" i="1"/>
  <c r="AQ303" i="1"/>
  <c r="AP303" i="1"/>
  <c r="AO303" i="1"/>
  <c r="AN303" i="1"/>
  <c r="AM303" i="1"/>
  <c r="BW303" i="1" s="1"/>
  <c r="AL303" i="1"/>
  <c r="BV303" i="1" s="1"/>
  <c r="AK303" i="1"/>
  <c r="AJ303" i="1"/>
  <c r="BT303" i="1" s="1"/>
  <c r="AU302" i="1"/>
  <c r="AT302" i="1"/>
  <c r="CD302" i="1" s="1"/>
  <c r="AS302" i="1"/>
  <c r="AR302" i="1"/>
  <c r="AQ302" i="1"/>
  <c r="AP302" i="1"/>
  <c r="BZ302" i="1" s="1"/>
  <c r="AO302" i="1"/>
  <c r="AN302" i="1"/>
  <c r="AM302" i="1"/>
  <c r="AL302" i="1"/>
  <c r="AK302" i="1"/>
  <c r="AJ302" i="1"/>
  <c r="AU301" i="1"/>
  <c r="AT301" i="1"/>
  <c r="CD301" i="1" s="1"/>
  <c r="AS301" i="1"/>
  <c r="AR301" i="1"/>
  <c r="AQ301" i="1"/>
  <c r="AP301" i="1"/>
  <c r="BZ301" i="1" s="1"/>
  <c r="AO301" i="1"/>
  <c r="AN301" i="1"/>
  <c r="AM301" i="1"/>
  <c r="AL301" i="1"/>
  <c r="AK301" i="1"/>
  <c r="AJ301" i="1"/>
  <c r="AU300" i="1"/>
  <c r="AT300" i="1"/>
  <c r="CD300" i="1" s="1"/>
  <c r="AS300" i="1"/>
  <c r="AR300" i="1"/>
  <c r="AQ300" i="1"/>
  <c r="AP300" i="1"/>
  <c r="BZ300" i="1" s="1"/>
  <c r="AO300" i="1"/>
  <c r="AN300" i="1"/>
  <c r="AM300" i="1"/>
  <c r="AL300" i="1"/>
  <c r="AK300" i="1"/>
  <c r="AJ300" i="1"/>
  <c r="AU299" i="1"/>
  <c r="AT299" i="1"/>
  <c r="AS299" i="1"/>
  <c r="AR299" i="1"/>
  <c r="AQ299" i="1"/>
  <c r="AP299" i="1"/>
  <c r="AO299" i="1"/>
  <c r="AN299" i="1"/>
  <c r="AM299" i="1"/>
  <c r="BW299" i="1" s="1"/>
  <c r="AL299" i="1"/>
  <c r="BV299" i="1" s="1"/>
  <c r="AK299" i="1"/>
  <c r="AJ299" i="1"/>
  <c r="BT299" i="1" s="1"/>
  <c r="AU298" i="1"/>
  <c r="AT298" i="1"/>
  <c r="CD298" i="1" s="1"/>
  <c r="AS298" i="1"/>
  <c r="AR298" i="1"/>
  <c r="AQ298" i="1"/>
  <c r="CA298" i="1" s="1"/>
  <c r="AP298" i="1"/>
  <c r="AO298" i="1"/>
  <c r="AN298" i="1"/>
  <c r="AM298" i="1"/>
  <c r="AL298" i="1"/>
  <c r="AK298" i="1"/>
  <c r="AJ298" i="1"/>
  <c r="AU297" i="1"/>
  <c r="CE297" i="1" s="1"/>
  <c r="AT297" i="1"/>
  <c r="AS297" i="1"/>
  <c r="AR297" i="1"/>
  <c r="AQ297" i="1"/>
  <c r="AP297" i="1"/>
  <c r="AO297" i="1"/>
  <c r="AN297" i="1"/>
  <c r="AM297" i="1"/>
  <c r="AL297" i="1"/>
  <c r="AK297" i="1"/>
  <c r="AJ297" i="1"/>
  <c r="AU296" i="1"/>
  <c r="AT296" i="1"/>
  <c r="AS296" i="1"/>
  <c r="AR296" i="1"/>
  <c r="AQ296" i="1"/>
  <c r="AP296" i="1"/>
  <c r="AO296" i="1"/>
  <c r="AN296" i="1"/>
  <c r="AM296" i="1"/>
  <c r="BW296" i="1" s="1"/>
  <c r="AL296" i="1"/>
  <c r="BV296" i="1" s="1"/>
  <c r="AK296" i="1"/>
  <c r="AJ296" i="1"/>
  <c r="BT296" i="1" s="1"/>
  <c r="AU295" i="1"/>
  <c r="AT295" i="1"/>
  <c r="CD295" i="1" s="1"/>
  <c r="AS295" i="1"/>
  <c r="AR295" i="1"/>
  <c r="AQ295" i="1"/>
  <c r="CA295" i="1" s="1"/>
  <c r="AP295" i="1"/>
  <c r="AO295" i="1"/>
  <c r="BY295" i="1" s="1"/>
  <c r="AN295" i="1"/>
  <c r="BX295" i="1" s="1"/>
  <c r="AM295" i="1"/>
  <c r="BW295" i="1" s="1"/>
  <c r="AL295" i="1"/>
  <c r="BV295" i="1" s="1"/>
  <c r="AK295" i="1"/>
  <c r="AJ295" i="1"/>
  <c r="BT295" i="1" s="1"/>
  <c r="AU294" i="1"/>
  <c r="AT294" i="1"/>
  <c r="AS294" i="1"/>
  <c r="AR294" i="1"/>
  <c r="AQ294" i="1"/>
  <c r="AP294" i="1"/>
  <c r="AO294" i="1"/>
  <c r="AN294" i="1"/>
  <c r="AM294" i="1"/>
  <c r="BW294" i="1" s="1"/>
  <c r="AL294" i="1"/>
  <c r="AK294" i="1"/>
  <c r="AJ294" i="1"/>
  <c r="BT294" i="1" s="1"/>
  <c r="AU293" i="1"/>
  <c r="AT293" i="1"/>
  <c r="CD293" i="1" s="1"/>
  <c r="AS293" i="1"/>
  <c r="AR293" i="1"/>
  <c r="AQ293" i="1"/>
  <c r="CA293" i="1" s="1"/>
  <c r="AP293" i="1"/>
  <c r="AO293" i="1"/>
  <c r="AN293" i="1"/>
  <c r="AM293" i="1"/>
  <c r="AL293" i="1"/>
  <c r="AK293" i="1"/>
  <c r="AJ293" i="1"/>
  <c r="AU292" i="1"/>
  <c r="AT292" i="1"/>
  <c r="CD292" i="1" s="1"/>
  <c r="AS292" i="1"/>
  <c r="AR292" i="1"/>
  <c r="CB292" i="1" s="1"/>
  <c r="AQ292" i="1"/>
  <c r="AP292" i="1"/>
  <c r="AO292" i="1"/>
  <c r="AN292" i="1"/>
  <c r="AM292" i="1"/>
  <c r="AL292" i="1"/>
  <c r="AK292" i="1"/>
  <c r="AJ292" i="1"/>
  <c r="AU291" i="1"/>
  <c r="AT291" i="1"/>
  <c r="CD291" i="1" s="1"/>
  <c r="AS291" i="1"/>
  <c r="CC291" i="1" s="1"/>
  <c r="AR291" i="1"/>
  <c r="AQ291" i="1"/>
  <c r="AP291" i="1"/>
  <c r="AO291" i="1"/>
  <c r="AN291" i="1"/>
  <c r="AM291" i="1"/>
  <c r="AL291" i="1"/>
  <c r="AK291" i="1"/>
  <c r="AJ291" i="1"/>
  <c r="AU290" i="1"/>
  <c r="AT290" i="1"/>
  <c r="CD290" i="1" s="1"/>
  <c r="AS290" i="1"/>
  <c r="AR290" i="1"/>
  <c r="AQ290" i="1"/>
  <c r="AP290" i="1"/>
  <c r="BZ290" i="1" s="1"/>
  <c r="AO290" i="1"/>
  <c r="AN290" i="1"/>
  <c r="AM290" i="1"/>
  <c r="BW290" i="1" s="1"/>
  <c r="AL290" i="1"/>
  <c r="BV290" i="1" s="1"/>
  <c r="AK290" i="1"/>
  <c r="BU290" i="1" s="1"/>
  <c r="AJ290" i="1"/>
  <c r="BT290" i="1" s="1"/>
  <c r="AU289" i="1"/>
  <c r="AT289" i="1"/>
  <c r="AS289" i="1"/>
  <c r="AR289" i="1"/>
  <c r="AQ289" i="1"/>
  <c r="AP289" i="1"/>
  <c r="AO289" i="1"/>
  <c r="AN289" i="1"/>
  <c r="AM289" i="1"/>
  <c r="BW289" i="1" s="1"/>
  <c r="AL289" i="1"/>
  <c r="BV289" i="1" s="1"/>
  <c r="AK289" i="1"/>
  <c r="BU289" i="1" s="1"/>
  <c r="AJ289" i="1"/>
  <c r="BT289" i="1" s="1"/>
  <c r="AU288" i="1"/>
  <c r="AT288" i="1"/>
  <c r="CD288" i="1" s="1"/>
  <c r="AS288" i="1"/>
  <c r="AR288" i="1"/>
  <c r="AQ288" i="1"/>
  <c r="AP288" i="1"/>
  <c r="BZ288" i="1" s="1"/>
  <c r="AO288" i="1"/>
  <c r="AN288" i="1"/>
  <c r="AM288" i="1"/>
  <c r="BW288" i="1" s="1"/>
  <c r="AL288" i="1"/>
  <c r="AK288" i="1"/>
  <c r="BU288" i="1" s="1"/>
  <c r="AJ288" i="1"/>
  <c r="BT288" i="1" s="1"/>
  <c r="AU287" i="1"/>
  <c r="CE287" i="1" s="1"/>
  <c r="AT287" i="1"/>
  <c r="AS287" i="1"/>
  <c r="AR287" i="1"/>
  <c r="AQ287" i="1"/>
  <c r="AP287" i="1"/>
  <c r="AO287" i="1"/>
  <c r="AN287" i="1"/>
  <c r="AM287" i="1"/>
  <c r="AL287" i="1"/>
  <c r="AK287" i="1"/>
  <c r="AJ287" i="1"/>
  <c r="AU286" i="1"/>
  <c r="AT286" i="1"/>
  <c r="CD286" i="1" s="1"/>
  <c r="AS286" i="1"/>
  <c r="AR286" i="1"/>
  <c r="AQ286" i="1"/>
  <c r="AP286" i="1"/>
  <c r="BZ286" i="1" s="1"/>
  <c r="AO286" i="1"/>
  <c r="AN286" i="1"/>
  <c r="AM286" i="1"/>
  <c r="BW286" i="1" s="1"/>
  <c r="AL286" i="1"/>
  <c r="BV286" i="1" s="1"/>
  <c r="AK286" i="1"/>
  <c r="BU286" i="1" s="1"/>
  <c r="AJ286" i="1"/>
  <c r="BT286" i="1" s="1"/>
  <c r="AU285" i="1"/>
  <c r="AT285" i="1"/>
  <c r="CD285" i="1" s="1"/>
  <c r="AS285" i="1"/>
  <c r="AR285" i="1"/>
  <c r="AQ285" i="1"/>
  <c r="CA285" i="1" s="1"/>
  <c r="AP285" i="1"/>
  <c r="BZ285" i="1" s="1"/>
  <c r="AO285" i="1"/>
  <c r="BY285" i="1" s="1"/>
  <c r="AN285" i="1"/>
  <c r="BX285" i="1" s="1"/>
  <c r="AM285" i="1"/>
  <c r="BW285" i="1" s="1"/>
  <c r="AL285" i="1"/>
  <c r="BV285" i="1" s="1"/>
  <c r="AK285" i="1"/>
  <c r="AJ285" i="1"/>
  <c r="BT285" i="1" s="1"/>
  <c r="AU284" i="1"/>
  <c r="AT284" i="1"/>
  <c r="CD284" i="1" s="1"/>
  <c r="AS284" i="1"/>
  <c r="AR284" i="1"/>
  <c r="CB284" i="1" s="1"/>
  <c r="AQ284" i="1"/>
  <c r="AP284" i="1"/>
  <c r="AO284" i="1"/>
  <c r="BY284" i="1" s="1"/>
  <c r="AN284" i="1"/>
  <c r="BX284" i="1" s="1"/>
  <c r="AM284" i="1"/>
  <c r="BW284" i="1" s="1"/>
  <c r="AL284" i="1"/>
  <c r="BV284" i="1" s="1"/>
  <c r="AK284" i="1"/>
  <c r="BU284" i="1" s="1"/>
  <c r="AJ284" i="1"/>
  <c r="BT284" i="1" s="1"/>
  <c r="AU283" i="1"/>
  <c r="AT283" i="1"/>
  <c r="CD283" i="1" s="1"/>
  <c r="AS283" i="1"/>
  <c r="AR283" i="1"/>
  <c r="AQ283" i="1"/>
  <c r="AP283" i="1"/>
  <c r="BZ283" i="1" s="1"/>
  <c r="AO283" i="1"/>
  <c r="AN283" i="1"/>
  <c r="AM283" i="1"/>
  <c r="BW283" i="1" s="1"/>
  <c r="AL283" i="1"/>
  <c r="BV283" i="1" s="1"/>
  <c r="AK283" i="1"/>
  <c r="BU283" i="1" s="1"/>
  <c r="AJ283" i="1"/>
  <c r="BT283" i="1" s="1"/>
  <c r="AU282" i="1"/>
  <c r="AT282" i="1"/>
  <c r="CD282" i="1" s="1"/>
  <c r="AS282" i="1"/>
  <c r="AR282" i="1"/>
  <c r="CB282" i="1" s="1"/>
  <c r="AQ282" i="1"/>
  <c r="AP282" i="1"/>
  <c r="AO282" i="1"/>
  <c r="AN282" i="1"/>
  <c r="AM282" i="1"/>
  <c r="BW282" i="1" s="1"/>
  <c r="AL282" i="1"/>
  <c r="BV282" i="1" s="1"/>
  <c r="AK282" i="1"/>
  <c r="AJ282" i="1"/>
  <c r="BT282" i="1" s="1"/>
  <c r="AU281" i="1"/>
  <c r="AT281" i="1"/>
  <c r="AS281" i="1"/>
  <c r="AR281" i="1"/>
  <c r="AQ281" i="1"/>
  <c r="AP281" i="1"/>
  <c r="AO281" i="1"/>
  <c r="AN281" i="1"/>
  <c r="AM281" i="1"/>
  <c r="BW281" i="1" s="1"/>
  <c r="AL281" i="1"/>
  <c r="BV281" i="1" s="1"/>
  <c r="AK281" i="1"/>
  <c r="AJ281" i="1"/>
  <c r="BT281" i="1" s="1"/>
  <c r="AU280" i="1"/>
  <c r="CE280" i="1" s="1"/>
  <c r="AT280" i="1"/>
  <c r="AS280" i="1"/>
  <c r="AR280" i="1"/>
  <c r="AQ280" i="1"/>
  <c r="AP280" i="1"/>
  <c r="AO280" i="1"/>
  <c r="AN280" i="1"/>
  <c r="AM280" i="1"/>
  <c r="AL280" i="1"/>
  <c r="AK280" i="1"/>
  <c r="AJ280" i="1"/>
  <c r="AU279" i="1"/>
  <c r="AT279" i="1"/>
  <c r="CD279" i="1" s="1"/>
  <c r="AS279" i="1"/>
  <c r="AR279" i="1"/>
  <c r="AQ279" i="1"/>
  <c r="CA279" i="1" s="1"/>
  <c r="AP279" i="1"/>
  <c r="AO279" i="1"/>
  <c r="AN279" i="1"/>
  <c r="AM279" i="1"/>
  <c r="AL279" i="1"/>
  <c r="AK279" i="1"/>
  <c r="AJ279" i="1"/>
  <c r="AU278" i="1"/>
  <c r="AT278" i="1"/>
  <c r="CD278" i="1" s="1"/>
  <c r="AS278" i="1"/>
  <c r="AR278" i="1"/>
  <c r="AQ278" i="1"/>
  <c r="AP278" i="1"/>
  <c r="BZ278" i="1" s="1"/>
  <c r="AO278" i="1"/>
  <c r="BY278" i="1" s="1"/>
  <c r="AN278" i="1"/>
  <c r="AM278" i="1"/>
  <c r="AL278" i="1"/>
  <c r="AK278" i="1"/>
  <c r="AJ278" i="1"/>
  <c r="AU277" i="1"/>
  <c r="AT277" i="1"/>
  <c r="CD277" i="1" s="1"/>
  <c r="AS277" i="1"/>
  <c r="AR277" i="1"/>
  <c r="CB277" i="1" s="1"/>
  <c r="AQ277" i="1"/>
  <c r="CA277" i="1" s="1"/>
  <c r="AP277" i="1"/>
  <c r="BZ277" i="1" s="1"/>
  <c r="AO277" i="1"/>
  <c r="BY277" i="1" s="1"/>
  <c r="AN277" i="1"/>
  <c r="BX277" i="1" s="1"/>
  <c r="AM277" i="1"/>
  <c r="BW277" i="1" s="1"/>
  <c r="AL277" i="1"/>
  <c r="BV277" i="1" s="1"/>
  <c r="AK277" i="1"/>
  <c r="AJ277" i="1"/>
  <c r="BT277" i="1" s="1"/>
  <c r="AU276" i="1"/>
  <c r="AT276" i="1"/>
  <c r="CD276" i="1" s="1"/>
  <c r="AS276" i="1"/>
  <c r="AR276" i="1"/>
  <c r="AQ276" i="1"/>
  <c r="CA276" i="1" s="1"/>
  <c r="AP276" i="1"/>
  <c r="BZ276" i="1" s="1"/>
  <c r="AO276" i="1"/>
  <c r="BY276" i="1" s="1"/>
  <c r="AN276" i="1"/>
  <c r="AM276" i="1"/>
  <c r="BW276" i="1" s="1"/>
  <c r="AL276" i="1"/>
  <c r="BV276" i="1" s="1"/>
  <c r="AK276" i="1"/>
  <c r="AJ276" i="1"/>
  <c r="BT276" i="1" s="1"/>
  <c r="AU275" i="1"/>
  <c r="CE275" i="1" s="1"/>
  <c r="AT275" i="1"/>
  <c r="AS275" i="1"/>
  <c r="AR275" i="1"/>
  <c r="AQ275" i="1"/>
  <c r="AP275" i="1"/>
  <c r="AO275" i="1"/>
  <c r="AN275" i="1"/>
  <c r="AM275" i="1"/>
  <c r="AL275" i="1"/>
  <c r="AK275" i="1"/>
  <c r="AJ275" i="1"/>
  <c r="AU274" i="1"/>
  <c r="CE274" i="1" s="1"/>
  <c r="AT274" i="1"/>
  <c r="AS274" i="1"/>
  <c r="AR274" i="1"/>
  <c r="AQ274" i="1"/>
  <c r="AP274" i="1"/>
  <c r="AO274" i="1"/>
  <c r="AN274" i="1"/>
  <c r="AM274" i="1"/>
  <c r="AL274" i="1"/>
  <c r="AK274" i="1"/>
  <c r="AJ274" i="1"/>
  <c r="AU273" i="1"/>
  <c r="CE273" i="1" s="1"/>
  <c r="AT273" i="1"/>
  <c r="CD273" i="1" s="1"/>
  <c r="AS273" i="1"/>
  <c r="AR273" i="1"/>
  <c r="AQ273" i="1"/>
  <c r="CA273" i="1" s="1"/>
  <c r="AP273" i="1"/>
  <c r="AO273" i="1"/>
  <c r="AN273" i="1"/>
  <c r="AM273" i="1"/>
  <c r="AL273" i="1"/>
  <c r="AK273" i="1"/>
  <c r="AJ273" i="1"/>
  <c r="AU272" i="1"/>
  <c r="AT272" i="1"/>
  <c r="CD272" i="1" s="1"/>
  <c r="AS272" i="1"/>
  <c r="AR272" i="1"/>
  <c r="CB272" i="1" s="1"/>
  <c r="AQ272" i="1"/>
  <c r="AP272" i="1"/>
  <c r="AO272" i="1"/>
  <c r="AN272" i="1"/>
  <c r="AM272" i="1"/>
  <c r="AL272" i="1"/>
  <c r="AK272" i="1"/>
  <c r="AJ272" i="1"/>
  <c r="AU271" i="1"/>
  <c r="CE271" i="1" s="1"/>
  <c r="AT271" i="1"/>
  <c r="AS271" i="1"/>
  <c r="AR271" i="1"/>
  <c r="AQ271" i="1"/>
  <c r="AP271" i="1"/>
  <c r="AO271" i="1"/>
  <c r="AN271" i="1"/>
  <c r="AM271" i="1"/>
  <c r="AL271" i="1"/>
  <c r="AK271" i="1"/>
  <c r="AJ271" i="1"/>
  <c r="AU270" i="1"/>
  <c r="AT270" i="1"/>
  <c r="CD270" i="1" s="1"/>
  <c r="AS270" i="1"/>
  <c r="AR270" i="1"/>
  <c r="AQ270" i="1"/>
  <c r="CA270" i="1" s="1"/>
  <c r="AP270" i="1"/>
  <c r="BZ270" i="1" s="1"/>
  <c r="AO270" i="1"/>
  <c r="AN270" i="1"/>
  <c r="AM270" i="1"/>
  <c r="AL270" i="1"/>
  <c r="AK270" i="1"/>
  <c r="AJ270" i="1"/>
  <c r="AU269" i="1"/>
  <c r="CE269" i="1" s="1"/>
  <c r="AT269" i="1"/>
  <c r="AS269" i="1"/>
  <c r="AR269" i="1"/>
  <c r="AQ269" i="1"/>
  <c r="AP269" i="1"/>
  <c r="AO269" i="1"/>
  <c r="AN269" i="1"/>
  <c r="AM269" i="1"/>
  <c r="AL269" i="1"/>
  <c r="AK269" i="1"/>
  <c r="AJ269" i="1"/>
  <c r="AU268" i="1"/>
  <c r="CE268" i="1" s="1"/>
  <c r="AT268" i="1"/>
  <c r="AS268" i="1"/>
  <c r="AR268" i="1"/>
  <c r="AQ268" i="1"/>
  <c r="AP268" i="1"/>
  <c r="AO268" i="1"/>
  <c r="AN268" i="1"/>
  <c r="AM268" i="1"/>
  <c r="AL268" i="1"/>
  <c r="AK268" i="1"/>
  <c r="AJ268" i="1"/>
  <c r="AU267" i="1"/>
  <c r="CE267" i="1" s="1"/>
  <c r="AT267" i="1"/>
  <c r="AS267" i="1"/>
  <c r="AR267" i="1"/>
  <c r="AQ267" i="1"/>
  <c r="AP267" i="1"/>
  <c r="AO267" i="1"/>
  <c r="AN267" i="1"/>
  <c r="AM267" i="1"/>
  <c r="AL267" i="1"/>
  <c r="AK267" i="1"/>
  <c r="AJ267" i="1"/>
  <c r="AU266" i="1"/>
  <c r="CE266" i="1" s="1"/>
  <c r="AT266" i="1"/>
  <c r="AS266" i="1"/>
  <c r="AR266" i="1"/>
  <c r="AQ266" i="1"/>
  <c r="AP266" i="1"/>
  <c r="AO266" i="1"/>
  <c r="AN266" i="1"/>
  <c r="AM266" i="1"/>
  <c r="AL266" i="1"/>
  <c r="AK266" i="1"/>
  <c r="AJ266" i="1"/>
  <c r="AU265" i="1"/>
  <c r="AT265" i="1"/>
  <c r="CD265" i="1" s="1"/>
  <c r="AS265" i="1"/>
  <c r="AR265" i="1"/>
  <c r="AQ265" i="1"/>
  <c r="AP265" i="1"/>
  <c r="BZ265" i="1" s="1"/>
  <c r="AO265" i="1"/>
  <c r="AN265" i="1"/>
  <c r="AM265" i="1"/>
  <c r="AL265" i="1"/>
  <c r="AK265" i="1"/>
  <c r="AJ265" i="1"/>
  <c r="AU264" i="1"/>
  <c r="AT264" i="1"/>
  <c r="CD264" i="1" s="1"/>
  <c r="AS264" i="1"/>
  <c r="AR264" i="1"/>
  <c r="CB264" i="1" s="1"/>
  <c r="AQ264" i="1"/>
  <c r="AP264" i="1"/>
  <c r="BZ264" i="1" s="1"/>
  <c r="AO264" i="1"/>
  <c r="AN264" i="1"/>
  <c r="AM264" i="1"/>
  <c r="AL264" i="1"/>
  <c r="AK264" i="1"/>
  <c r="AJ264" i="1"/>
  <c r="AU263" i="1"/>
  <c r="AT263" i="1"/>
  <c r="CD263" i="1" s="1"/>
  <c r="AS263" i="1"/>
  <c r="AR263" i="1"/>
  <c r="AQ263" i="1"/>
  <c r="AP263" i="1"/>
  <c r="BZ263" i="1" s="1"/>
  <c r="AO263" i="1"/>
  <c r="AN263" i="1"/>
  <c r="AM263" i="1"/>
  <c r="AL263" i="1"/>
  <c r="AK263" i="1"/>
  <c r="AJ263" i="1"/>
  <c r="AU262" i="1"/>
  <c r="CE262" i="1" s="1"/>
  <c r="AT262" i="1"/>
  <c r="AS262" i="1"/>
  <c r="AR262" i="1"/>
  <c r="AQ262" i="1"/>
  <c r="AP262" i="1"/>
  <c r="AO262" i="1"/>
  <c r="AN262" i="1"/>
  <c r="AM262" i="1"/>
  <c r="AL262" i="1"/>
  <c r="AK262" i="1"/>
  <c r="AJ262" i="1"/>
  <c r="AU261" i="1"/>
  <c r="CE261" i="1" s="1"/>
  <c r="AT261" i="1"/>
  <c r="CD261" i="1" s="1"/>
  <c r="AS261" i="1"/>
  <c r="AR261" i="1"/>
  <c r="AQ261" i="1"/>
  <c r="CA261" i="1" s="1"/>
  <c r="AP261" i="1"/>
  <c r="AO261" i="1"/>
  <c r="AN261" i="1"/>
  <c r="AM261" i="1"/>
  <c r="AL261" i="1"/>
  <c r="AK261" i="1"/>
  <c r="AJ261" i="1"/>
  <c r="AU260" i="1"/>
  <c r="CE260" i="1" s="1"/>
  <c r="AT260" i="1"/>
  <c r="AS260" i="1"/>
  <c r="AR260" i="1"/>
  <c r="AQ260" i="1"/>
  <c r="AP260" i="1"/>
  <c r="AO260" i="1"/>
  <c r="AN260" i="1"/>
  <c r="AM260" i="1"/>
  <c r="AL260" i="1"/>
  <c r="AK260" i="1"/>
  <c r="AJ260" i="1"/>
  <c r="AU259" i="1"/>
  <c r="AT259" i="1"/>
  <c r="CD259" i="1" s="1"/>
  <c r="AS259" i="1"/>
  <c r="AR259" i="1"/>
  <c r="AQ259" i="1"/>
  <c r="AP259" i="1"/>
  <c r="BZ259" i="1" s="1"/>
  <c r="AO259" i="1"/>
  <c r="AN259" i="1"/>
  <c r="AM259" i="1"/>
  <c r="AL259" i="1"/>
  <c r="AK259" i="1"/>
  <c r="AJ259" i="1"/>
  <c r="AU258" i="1"/>
  <c r="AT258" i="1"/>
  <c r="CD258" i="1" s="1"/>
  <c r="AS258" i="1"/>
  <c r="CC258" i="1" s="1"/>
  <c r="AR258" i="1"/>
  <c r="AQ258" i="1"/>
  <c r="AP258" i="1"/>
  <c r="AO258" i="1"/>
  <c r="AN258" i="1"/>
  <c r="AM258" i="1"/>
  <c r="AL258" i="1"/>
  <c r="AK258" i="1"/>
  <c r="AJ258" i="1"/>
  <c r="AU257" i="1"/>
  <c r="AT257" i="1"/>
  <c r="CD257" i="1" s="1"/>
  <c r="AS257" i="1"/>
  <c r="AR257" i="1"/>
  <c r="AQ257" i="1"/>
  <c r="CA257" i="1" s="1"/>
  <c r="AP257" i="1"/>
  <c r="BZ257" i="1" s="1"/>
  <c r="AO257" i="1"/>
  <c r="AN257" i="1"/>
  <c r="AM257" i="1"/>
  <c r="AL257" i="1"/>
  <c r="AK257" i="1"/>
  <c r="AJ257" i="1"/>
  <c r="AU256" i="1"/>
  <c r="AT256" i="1"/>
  <c r="CD256" i="1" s="1"/>
  <c r="AS256" i="1"/>
  <c r="CC256" i="1" s="1"/>
  <c r="AR256" i="1"/>
  <c r="AQ256" i="1"/>
  <c r="AP256" i="1"/>
  <c r="AO256" i="1"/>
  <c r="AN256" i="1"/>
  <c r="AM256" i="1"/>
  <c r="AL256" i="1"/>
  <c r="AK256" i="1"/>
  <c r="AJ256" i="1"/>
  <c r="AU255" i="1"/>
  <c r="CE255" i="1" s="1"/>
  <c r="AT255" i="1"/>
  <c r="AS255" i="1"/>
  <c r="AR255" i="1"/>
  <c r="AQ255" i="1"/>
  <c r="AP255" i="1"/>
  <c r="AO255" i="1"/>
  <c r="AN255" i="1"/>
  <c r="AM255" i="1"/>
  <c r="AL255" i="1"/>
  <c r="AK255" i="1"/>
  <c r="AJ255" i="1"/>
  <c r="AU254" i="1"/>
  <c r="CE254" i="1" s="1"/>
  <c r="AT254" i="1"/>
  <c r="AS254" i="1"/>
  <c r="AR254" i="1"/>
  <c r="AQ254" i="1"/>
  <c r="AP254" i="1"/>
  <c r="AO254" i="1"/>
  <c r="AN254" i="1"/>
  <c r="AM254" i="1"/>
  <c r="AL254" i="1"/>
  <c r="AK254" i="1"/>
  <c r="AJ254" i="1"/>
  <c r="AU253" i="1"/>
  <c r="CE253" i="1" s="1"/>
  <c r="AT253" i="1"/>
  <c r="AS253" i="1"/>
  <c r="AR253" i="1"/>
  <c r="AQ253" i="1"/>
  <c r="AP253" i="1"/>
  <c r="AO253" i="1"/>
  <c r="AN253" i="1"/>
  <c r="AM253" i="1"/>
  <c r="AL253" i="1"/>
  <c r="AK253" i="1"/>
  <c r="AJ253" i="1"/>
  <c r="AU252" i="1"/>
  <c r="AT252" i="1"/>
  <c r="CD252" i="1" s="1"/>
  <c r="AS252" i="1"/>
  <c r="AR252" i="1"/>
  <c r="AQ252" i="1"/>
  <c r="CA252" i="1" s="1"/>
  <c r="AP252" i="1"/>
  <c r="AO252" i="1"/>
  <c r="AN252" i="1"/>
  <c r="AM252" i="1"/>
  <c r="AL252" i="1"/>
  <c r="AK252" i="1"/>
  <c r="AJ252" i="1"/>
  <c r="AU251" i="1"/>
  <c r="AT251" i="1"/>
  <c r="AS251" i="1"/>
  <c r="AR251" i="1"/>
  <c r="AQ251" i="1"/>
  <c r="AP251" i="1"/>
  <c r="AO251" i="1"/>
  <c r="AN251" i="1"/>
  <c r="AM251" i="1"/>
  <c r="BW251" i="1" s="1"/>
  <c r="AL251" i="1"/>
  <c r="AK251" i="1"/>
  <c r="AJ251" i="1"/>
  <c r="BT251" i="1" s="1"/>
  <c r="AU250" i="1"/>
  <c r="CE250" i="1" s="1"/>
  <c r="AT250" i="1"/>
  <c r="AS250" i="1"/>
  <c r="AR250" i="1"/>
  <c r="AQ250" i="1"/>
  <c r="AP250" i="1"/>
  <c r="AO250" i="1"/>
  <c r="AN250" i="1"/>
  <c r="AM250" i="1"/>
  <c r="AL250" i="1"/>
  <c r="AK250" i="1"/>
  <c r="AJ250" i="1"/>
  <c r="AU249" i="1"/>
  <c r="CE249" i="1" s="1"/>
  <c r="AT249" i="1"/>
  <c r="AS249" i="1"/>
  <c r="AR249" i="1"/>
  <c r="AQ249" i="1"/>
  <c r="AP249" i="1"/>
  <c r="AO249" i="1"/>
  <c r="AN249" i="1"/>
  <c r="AM249" i="1"/>
  <c r="AL249" i="1"/>
  <c r="AK249" i="1"/>
  <c r="AJ249" i="1"/>
  <c r="AU248" i="1"/>
  <c r="CE248" i="1" s="1"/>
  <c r="AT248" i="1"/>
  <c r="AS248" i="1"/>
  <c r="AR248" i="1"/>
  <c r="AQ248" i="1"/>
  <c r="AP248" i="1"/>
  <c r="AO248" i="1"/>
  <c r="AN248" i="1"/>
  <c r="AM248" i="1"/>
  <c r="AL248" i="1"/>
  <c r="AK248" i="1"/>
  <c r="AJ248" i="1"/>
  <c r="AU247" i="1"/>
  <c r="AT247" i="1"/>
  <c r="AS247" i="1"/>
  <c r="AR247" i="1"/>
  <c r="AQ247" i="1"/>
  <c r="AP247" i="1"/>
  <c r="AO247" i="1"/>
  <c r="AN247" i="1"/>
  <c r="AM247" i="1"/>
  <c r="BW247" i="1" s="1"/>
  <c r="AL247" i="1"/>
  <c r="AK247" i="1"/>
  <c r="AJ247" i="1"/>
  <c r="BT247" i="1" s="1"/>
  <c r="AU246" i="1"/>
  <c r="AT246" i="1"/>
  <c r="CD246" i="1" s="1"/>
  <c r="AS246" i="1"/>
  <c r="AR246" i="1"/>
  <c r="AQ246" i="1"/>
  <c r="AP246" i="1"/>
  <c r="BZ246" i="1" s="1"/>
  <c r="AO246" i="1"/>
  <c r="AN246" i="1"/>
  <c r="AM246" i="1"/>
  <c r="AL246" i="1"/>
  <c r="AK246" i="1"/>
  <c r="AJ246" i="1"/>
  <c r="AU245" i="1"/>
  <c r="AT245" i="1"/>
  <c r="CD245" i="1" s="1"/>
  <c r="AS245" i="1"/>
  <c r="AR245" i="1"/>
  <c r="AQ245" i="1"/>
  <c r="AP245" i="1"/>
  <c r="AO245" i="1"/>
  <c r="AN245" i="1"/>
  <c r="BX245" i="1" s="1"/>
  <c r="AM245" i="1"/>
  <c r="AL245" i="1"/>
  <c r="AK245" i="1"/>
  <c r="AJ245" i="1"/>
  <c r="AU244" i="1"/>
  <c r="AT244" i="1"/>
  <c r="CD244" i="1" s="1"/>
  <c r="AS244" i="1"/>
  <c r="AR244" i="1"/>
  <c r="AQ244" i="1"/>
  <c r="CA244" i="1" s="1"/>
  <c r="AP244" i="1"/>
  <c r="AO244" i="1"/>
  <c r="AN244" i="1"/>
  <c r="BX244" i="1" s="1"/>
  <c r="AM244" i="1"/>
  <c r="BW244" i="1" s="1"/>
  <c r="AL244" i="1"/>
  <c r="BV244" i="1" s="1"/>
  <c r="AK244" i="1"/>
  <c r="AJ244" i="1"/>
  <c r="BT244" i="1" s="1"/>
  <c r="AU243" i="1"/>
  <c r="AT243" i="1"/>
  <c r="AS243" i="1"/>
  <c r="AR243" i="1"/>
  <c r="AQ243" i="1"/>
  <c r="AP243" i="1"/>
  <c r="AO243" i="1"/>
  <c r="AN243" i="1"/>
  <c r="AM243" i="1"/>
  <c r="BW243" i="1" s="1"/>
  <c r="AL243" i="1"/>
  <c r="AK243" i="1"/>
  <c r="AJ243" i="1"/>
  <c r="BT243" i="1" s="1"/>
  <c r="AU242" i="1"/>
  <c r="AT242" i="1"/>
  <c r="CD242" i="1" s="1"/>
  <c r="AS242" i="1"/>
  <c r="AR242" i="1"/>
  <c r="AQ242" i="1"/>
  <c r="CA242" i="1" s="1"/>
  <c r="AP242" i="1"/>
  <c r="BZ242" i="1" s="1"/>
  <c r="AO242" i="1"/>
  <c r="AN242" i="1"/>
  <c r="AM242" i="1"/>
  <c r="BW242" i="1" s="1"/>
  <c r="AL242" i="1"/>
  <c r="AK242" i="1"/>
  <c r="BU242" i="1" s="1"/>
  <c r="AJ242" i="1"/>
  <c r="BT242" i="1" s="1"/>
  <c r="AU241" i="1"/>
  <c r="AT241" i="1"/>
  <c r="CD241" i="1" s="1"/>
  <c r="AS241" i="1"/>
  <c r="CC241" i="1" s="1"/>
  <c r="AR241" i="1"/>
  <c r="AQ241" i="1"/>
  <c r="AP241" i="1"/>
  <c r="AO241" i="1"/>
  <c r="AN241" i="1"/>
  <c r="AM241" i="1"/>
  <c r="AL241" i="1"/>
  <c r="AK241" i="1"/>
  <c r="AJ241" i="1"/>
  <c r="AU240" i="1"/>
  <c r="CE240" i="1" s="1"/>
  <c r="AT240" i="1"/>
  <c r="AS240" i="1"/>
  <c r="AR240" i="1"/>
  <c r="AQ240" i="1"/>
  <c r="AP240" i="1"/>
  <c r="AO240" i="1"/>
  <c r="AN240" i="1"/>
  <c r="AM240" i="1"/>
  <c r="AL240" i="1"/>
  <c r="AK240" i="1"/>
  <c r="AJ240" i="1"/>
  <c r="AU239" i="1"/>
  <c r="AT239" i="1"/>
  <c r="CD239" i="1" s="1"/>
  <c r="AS239" i="1"/>
  <c r="AR239" i="1"/>
  <c r="AQ239" i="1"/>
  <c r="AP239" i="1"/>
  <c r="BZ239" i="1" s="1"/>
  <c r="AO239" i="1"/>
  <c r="AN239" i="1"/>
  <c r="AM239" i="1"/>
  <c r="AL239" i="1"/>
  <c r="AK239" i="1"/>
  <c r="AJ239" i="1"/>
  <c r="AU238" i="1"/>
  <c r="AT238" i="1"/>
  <c r="CD238" i="1" s="1"/>
  <c r="AS238" i="1"/>
  <c r="AR238" i="1"/>
  <c r="CB238" i="1" s="1"/>
  <c r="AQ238" i="1"/>
  <c r="AP238" i="1"/>
  <c r="AO238" i="1"/>
  <c r="AN238" i="1"/>
  <c r="AM238" i="1"/>
  <c r="AL238" i="1"/>
  <c r="AK238" i="1"/>
  <c r="AJ238" i="1"/>
  <c r="AU237" i="1"/>
  <c r="AT237" i="1"/>
  <c r="CD237" i="1" s="1"/>
  <c r="AS237" i="1"/>
  <c r="AR237" i="1"/>
  <c r="AQ237" i="1"/>
  <c r="AP237" i="1"/>
  <c r="BZ237" i="1" s="1"/>
  <c r="AO237" i="1"/>
  <c r="AN237" i="1"/>
  <c r="AM237" i="1"/>
  <c r="AL237" i="1"/>
  <c r="AK237" i="1"/>
  <c r="AJ237" i="1"/>
  <c r="AU236" i="1"/>
  <c r="AT236" i="1"/>
  <c r="CD236" i="1" s="1"/>
  <c r="AS236" i="1"/>
  <c r="AR236" i="1"/>
  <c r="AQ236" i="1"/>
  <c r="CA236" i="1" s="1"/>
  <c r="AP236" i="1"/>
  <c r="AO236" i="1"/>
  <c r="AN236" i="1"/>
  <c r="AM236" i="1"/>
  <c r="AL236" i="1"/>
  <c r="AK236" i="1"/>
  <c r="AJ236" i="1"/>
  <c r="AU235" i="1"/>
  <c r="CE235" i="1" s="1"/>
  <c r="AT235" i="1"/>
  <c r="AS235" i="1"/>
  <c r="AR235" i="1"/>
  <c r="AQ235" i="1"/>
  <c r="AP235" i="1"/>
  <c r="AO235" i="1"/>
  <c r="AN235" i="1"/>
  <c r="AM235" i="1"/>
  <c r="AL235" i="1"/>
  <c r="AK235" i="1"/>
  <c r="AJ235" i="1"/>
  <c r="AU234" i="1"/>
  <c r="AT234" i="1"/>
  <c r="CD234" i="1" s="1"/>
  <c r="AS234" i="1"/>
  <c r="AR234" i="1"/>
  <c r="CB234" i="1" s="1"/>
  <c r="AQ234" i="1"/>
  <c r="AP234" i="1"/>
  <c r="AO234" i="1"/>
  <c r="BY234" i="1" s="1"/>
  <c r="AN234" i="1"/>
  <c r="BX234" i="1" s="1"/>
  <c r="AM234" i="1"/>
  <c r="BW234" i="1" s="1"/>
  <c r="AL234" i="1"/>
  <c r="BV234" i="1" s="1"/>
  <c r="AK234" i="1"/>
  <c r="BU234" i="1" s="1"/>
  <c r="AJ234" i="1"/>
  <c r="BT234" i="1" s="1"/>
  <c r="AU233" i="1"/>
  <c r="AT233" i="1"/>
  <c r="CD233" i="1" s="1"/>
  <c r="AS233" i="1"/>
  <c r="AR233" i="1"/>
  <c r="AQ233" i="1"/>
  <c r="AP233" i="1"/>
  <c r="AO233" i="1"/>
  <c r="BY233" i="1" s="1"/>
  <c r="AN233" i="1"/>
  <c r="BX233" i="1" s="1"/>
  <c r="AM233" i="1"/>
  <c r="BW233" i="1" s="1"/>
  <c r="AL233" i="1"/>
  <c r="BV233" i="1" s="1"/>
  <c r="AK233" i="1"/>
  <c r="BU233" i="1" s="1"/>
  <c r="AJ233" i="1"/>
  <c r="BT233" i="1" s="1"/>
  <c r="AU232" i="1"/>
  <c r="CE232" i="1" s="1"/>
  <c r="AT232" i="1"/>
  <c r="CD232" i="1" s="1"/>
  <c r="AS232" i="1"/>
  <c r="AR232" i="1"/>
  <c r="AQ232" i="1"/>
  <c r="CA232" i="1" s="1"/>
  <c r="AP232" i="1"/>
  <c r="AO232" i="1"/>
  <c r="AN232" i="1"/>
  <c r="AM232" i="1"/>
  <c r="AL232" i="1"/>
  <c r="AK232" i="1"/>
  <c r="AJ232" i="1"/>
  <c r="AU231" i="1"/>
  <c r="AT231" i="1"/>
  <c r="CD231" i="1" s="1"/>
  <c r="AS231" i="1"/>
  <c r="AR231" i="1"/>
  <c r="CB231" i="1" s="1"/>
  <c r="AQ231" i="1"/>
  <c r="CA231" i="1" s="1"/>
  <c r="AP231" i="1"/>
  <c r="BZ231" i="1" s="1"/>
  <c r="AO231" i="1"/>
  <c r="AN231" i="1"/>
  <c r="AM231" i="1"/>
  <c r="AL231" i="1"/>
  <c r="AK231" i="1"/>
  <c r="AJ231" i="1"/>
  <c r="AU230" i="1"/>
  <c r="AT230" i="1"/>
  <c r="CD230" i="1" s="1"/>
  <c r="AS230" i="1"/>
  <c r="AR230" i="1"/>
  <c r="CB230" i="1" s="1"/>
  <c r="AQ230" i="1"/>
  <c r="AP230" i="1"/>
  <c r="AO230" i="1"/>
  <c r="AN230" i="1"/>
  <c r="AM230" i="1"/>
  <c r="AL230" i="1"/>
  <c r="AK230" i="1"/>
  <c r="AJ230" i="1"/>
  <c r="AU229" i="1"/>
  <c r="AT229" i="1"/>
  <c r="CD229" i="1" s="1"/>
  <c r="AS229" i="1"/>
  <c r="AR229" i="1"/>
  <c r="AQ229" i="1"/>
  <c r="AP229" i="1"/>
  <c r="BZ229" i="1" s="1"/>
  <c r="AO229" i="1"/>
  <c r="AN229" i="1"/>
  <c r="BX229" i="1" s="1"/>
  <c r="AM229" i="1"/>
  <c r="BW229" i="1" s="1"/>
  <c r="AL229" i="1"/>
  <c r="BV229" i="1" s="1"/>
  <c r="AK229" i="1"/>
  <c r="BU229" i="1" s="1"/>
  <c r="AJ229" i="1"/>
  <c r="BT229" i="1" s="1"/>
  <c r="AU228" i="1"/>
  <c r="AT228" i="1"/>
  <c r="CD228" i="1" s="1"/>
  <c r="AS228" i="1"/>
  <c r="AR228" i="1"/>
  <c r="AQ228" i="1"/>
  <c r="AP228" i="1"/>
  <c r="BZ228" i="1" s="1"/>
  <c r="AO228" i="1"/>
  <c r="AN228" i="1"/>
  <c r="BX228" i="1" s="1"/>
  <c r="AM228" i="1"/>
  <c r="BW228" i="1" s="1"/>
  <c r="AL228" i="1"/>
  <c r="BV228" i="1" s="1"/>
  <c r="AK228" i="1"/>
  <c r="BU228" i="1" s="1"/>
  <c r="AJ228" i="1"/>
  <c r="BT228" i="1" s="1"/>
  <c r="AU227" i="1"/>
  <c r="AT227" i="1"/>
  <c r="CD227" i="1" s="1"/>
  <c r="AS227" i="1"/>
  <c r="AR227" i="1"/>
  <c r="AQ227" i="1"/>
  <c r="AP227" i="1"/>
  <c r="BZ227" i="1" s="1"/>
  <c r="AO227" i="1"/>
  <c r="AN227" i="1"/>
  <c r="AM227" i="1"/>
  <c r="BW227" i="1" s="1"/>
  <c r="AL227" i="1"/>
  <c r="BV227" i="1" s="1"/>
  <c r="AK227" i="1"/>
  <c r="BU227" i="1" s="1"/>
  <c r="AJ227" i="1"/>
  <c r="BT227" i="1" s="1"/>
  <c r="AU226" i="1"/>
  <c r="AT226" i="1"/>
  <c r="CD226" i="1" s="1"/>
  <c r="AS226" i="1"/>
  <c r="AR226" i="1"/>
  <c r="CB226" i="1" s="1"/>
  <c r="AQ226" i="1"/>
  <c r="AP226" i="1"/>
  <c r="AO226" i="1"/>
  <c r="AN226" i="1"/>
  <c r="AM226" i="1"/>
  <c r="AL226" i="1"/>
  <c r="AK226" i="1"/>
  <c r="AJ226" i="1"/>
  <c r="AU225" i="1"/>
  <c r="AT225" i="1"/>
  <c r="CD225" i="1" s="1"/>
  <c r="AS225" i="1"/>
  <c r="AR225" i="1"/>
  <c r="CB225" i="1" s="1"/>
  <c r="AQ225" i="1"/>
  <c r="CA225" i="1" s="1"/>
  <c r="AP225" i="1"/>
  <c r="BZ225" i="1" s="1"/>
  <c r="AO225" i="1"/>
  <c r="BY225" i="1" s="1"/>
  <c r="AN225" i="1"/>
  <c r="BX225" i="1" s="1"/>
  <c r="AM225" i="1"/>
  <c r="BW225" i="1" s="1"/>
  <c r="AL225" i="1"/>
  <c r="BV225" i="1" s="1"/>
  <c r="AK225" i="1"/>
  <c r="BU225" i="1" s="1"/>
  <c r="AJ225" i="1"/>
  <c r="BT225" i="1" s="1"/>
  <c r="AU224" i="1"/>
  <c r="AT224" i="1"/>
  <c r="CD224" i="1" s="1"/>
  <c r="AS224" i="1"/>
  <c r="AR224" i="1"/>
  <c r="CB224" i="1" s="1"/>
  <c r="AQ224" i="1"/>
  <c r="AP224" i="1"/>
  <c r="BZ224" i="1" s="1"/>
  <c r="AO224" i="1"/>
  <c r="AN224" i="1"/>
  <c r="BX224" i="1" s="1"/>
  <c r="AM224" i="1"/>
  <c r="BW224" i="1" s="1"/>
  <c r="AL224" i="1"/>
  <c r="BV224" i="1" s="1"/>
  <c r="AK224" i="1"/>
  <c r="BU224" i="1" s="1"/>
  <c r="AJ224" i="1"/>
  <c r="BT224" i="1" s="1"/>
  <c r="AU223" i="1"/>
  <c r="AT223" i="1"/>
  <c r="CD223" i="1" s="1"/>
  <c r="AS223" i="1"/>
  <c r="AR223" i="1"/>
  <c r="CB223" i="1" s="1"/>
  <c r="AQ223" i="1"/>
  <c r="AP223" i="1"/>
  <c r="AO223" i="1"/>
  <c r="AN223" i="1"/>
  <c r="AM223" i="1"/>
  <c r="BW223" i="1" s="1"/>
  <c r="AL223" i="1"/>
  <c r="BV223" i="1" s="1"/>
  <c r="AK223" i="1"/>
  <c r="BU223" i="1" s="1"/>
  <c r="AJ223" i="1"/>
  <c r="BT223" i="1" s="1"/>
  <c r="AU222" i="1"/>
  <c r="AT222" i="1"/>
  <c r="AS222" i="1"/>
  <c r="AR222" i="1"/>
  <c r="AQ222" i="1"/>
  <c r="AP222" i="1"/>
  <c r="AO222" i="1"/>
  <c r="AN222" i="1"/>
  <c r="AM222" i="1"/>
  <c r="BW222" i="1" s="1"/>
  <c r="AL222" i="1"/>
  <c r="BV222" i="1" s="1"/>
  <c r="AK222" i="1"/>
  <c r="BU222" i="1" s="1"/>
  <c r="AJ222" i="1"/>
  <c r="BT222" i="1" s="1"/>
  <c r="AU221" i="1"/>
  <c r="AT221" i="1"/>
  <c r="CD221" i="1" s="1"/>
  <c r="AS221" i="1"/>
  <c r="AR221" i="1"/>
  <c r="AQ221" i="1"/>
  <c r="AP221" i="1"/>
  <c r="BZ221" i="1" s="1"/>
  <c r="AO221" i="1"/>
  <c r="AN221" i="1"/>
  <c r="AM221" i="1"/>
  <c r="BW221" i="1" s="1"/>
  <c r="AL221" i="1"/>
  <c r="BV221" i="1" s="1"/>
  <c r="AK221" i="1"/>
  <c r="BU221" i="1" s="1"/>
  <c r="AJ221" i="1"/>
  <c r="BT221" i="1" s="1"/>
  <c r="AU220" i="1"/>
  <c r="AT220" i="1"/>
  <c r="CD220" i="1" s="1"/>
  <c r="AS220" i="1"/>
  <c r="AR220" i="1"/>
  <c r="AQ220" i="1"/>
  <c r="AP220" i="1"/>
  <c r="BZ220" i="1" s="1"/>
  <c r="AO220" i="1"/>
  <c r="AN220" i="1"/>
  <c r="AM220" i="1"/>
  <c r="BW220" i="1" s="1"/>
  <c r="AL220" i="1"/>
  <c r="BV220" i="1" s="1"/>
  <c r="AK220" i="1"/>
  <c r="BU220" i="1" s="1"/>
  <c r="AJ220" i="1"/>
  <c r="BT220" i="1" s="1"/>
  <c r="AU219" i="1"/>
  <c r="AT219" i="1"/>
  <c r="CD219" i="1" s="1"/>
  <c r="AS219" i="1"/>
  <c r="AR219" i="1"/>
  <c r="AQ219" i="1"/>
  <c r="AP219" i="1"/>
  <c r="BZ219" i="1" s="1"/>
  <c r="AO219" i="1"/>
  <c r="BY219" i="1" s="1"/>
  <c r="AN219" i="1"/>
  <c r="BX219" i="1" s="1"/>
  <c r="AM219" i="1"/>
  <c r="BW219" i="1" s="1"/>
  <c r="AL219" i="1"/>
  <c r="BV219" i="1" s="1"/>
  <c r="AK219" i="1"/>
  <c r="BU219" i="1" s="1"/>
  <c r="AJ219" i="1"/>
  <c r="BT219" i="1" s="1"/>
  <c r="AU218" i="1"/>
  <c r="AT218" i="1"/>
  <c r="CD218" i="1" s="1"/>
  <c r="AS218" i="1"/>
  <c r="AR218" i="1"/>
  <c r="AQ218" i="1"/>
  <c r="CA218" i="1" s="1"/>
  <c r="AP218" i="1"/>
  <c r="BZ218" i="1" s="1"/>
  <c r="AO218" i="1"/>
  <c r="AN218" i="1"/>
  <c r="AM218" i="1"/>
  <c r="AL218" i="1"/>
  <c r="AK218" i="1"/>
  <c r="AJ218" i="1"/>
  <c r="AU217" i="1"/>
  <c r="AT217" i="1"/>
  <c r="CD217" i="1" s="1"/>
  <c r="AS217" i="1"/>
  <c r="AR217" i="1"/>
  <c r="AQ217" i="1"/>
  <c r="AP217" i="1"/>
  <c r="BZ217" i="1" s="1"/>
  <c r="AO217" i="1"/>
  <c r="AN217" i="1"/>
  <c r="AM217" i="1"/>
  <c r="BW217" i="1" s="1"/>
  <c r="AL217" i="1"/>
  <c r="BV217" i="1" s="1"/>
  <c r="AK217" i="1"/>
  <c r="AJ217" i="1"/>
  <c r="BT217" i="1" s="1"/>
  <c r="AU216" i="1"/>
  <c r="AT216" i="1"/>
  <c r="CD216" i="1" s="1"/>
  <c r="AS216" i="1"/>
  <c r="AR216" i="1"/>
  <c r="AQ216" i="1"/>
  <c r="AP216" i="1"/>
  <c r="BZ216" i="1" s="1"/>
  <c r="AO216" i="1"/>
  <c r="AN216" i="1"/>
  <c r="AM216" i="1"/>
  <c r="AL216" i="1"/>
  <c r="AK216" i="1"/>
  <c r="AJ216" i="1"/>
  <c r="AU215" i="1"/>
  <c r="AT215" i="1"/>
  <c r="CD215" i="1" s="1"/>
  <c r="AS215" i="1"/>
  <c r="AR215" i="1"/>
  <c r="AQ215" i="1"/>
  <c r="AP215" i="1"/>
  <c r="BZ215" i="1" s="1"/>
  <c r="AO215" i="1"/>
  <c r="AN215" i="1"/>
  <c r="AM215" i="1"/>
  <c r="BW215" i="1" s="1"/>
  <c r="AL215" i="1"/>
  <c r="BV215" i="1" s="1"/>
  <c r="AK215" i="1"/>
  <c r="BU215" i="1" s="1"/>
  <c r="AJ215" i="1"/>
  <c r="BT215" i="1" s="1"/>
  <c r="AU214" i="1"/>
  <c r="AT214" i="1"/>
  <c r="CD214" i="1" s="1"/>
  <c r="AS214" i="1"/>
  <c r="AR214" i="1"/>
  <c r="AQ214" i="1"/>
  <c r="AP214" i="1"/>
  <c r="BZ214" i="1" s="1"/>
  <c r="AO214" i="1"/>
  <c r="AN214" i="1"/>
  <c r="AM214" i="1"/>
  <c r="BW214" i="1" s="1"/>
  <c r="AL214" i="1"/>
  <c r="BV214" i="1" s="1"/>
  <c r="AK214" i="1"/>
  <c r="BU214" i="1" s="1"/>
  <c r="AJ214" i="1"/>
  <c r="BT214" i="1" s="1"/>
  <c r="AU213" i="1"/>
  <c r="AT213" i="1"/>
  <c r="CD213" i="1" s="1"/>
  <c r="AS213" i="1"/>
  <c r="AR213" i="1"/>
  <c r="AQ213" i="1"/>
  <c r="AP213" i="1"/>
  <c r="BZ213" i="1" s="1"/>
  <c r="AO213" i="1"/>
  <c r="BY213" i="1" s="1"/>
  <c r="AN213" i="1"/>
  <c r="AM213" i="1"/>
  <c r="BW213" i="1" s="1"/>
  <c r="AL213" i="1"/>
  <c r="BV213" i="1" s="1"/>
  <c r="AK213" i="1"/>
  <c r="BU213" i="1" s="1"/>
  <c r="AJ213" i="1"/>
  <c r="BT213" i="1" s="1"/>
  <c r="AU212" i="1"/>
  <c r="AT212" i="1"/>
  <c r="CD212" i="1" s="1"/>
  <c r="AS212" i="1"/>
  <c r="AR212" i="1"/>
  <c r="AQ212" i="1"/>
  <c r="AP212" i="1"/>
  <c r="AO212" i="1"/>
  <c r="BY212" i="1" s="1"/>
  <c r="AN212" i="1"/>
  <c r="BX212" i="1" s="1"/>
  <c r="AM212" i="1"/>
  <c r="BW212" i="1" s="1"/>
  <c r="AL212" i="1"/>
  <c r="BV212" i="1" s="1"/>
  <c r="AK212" i="1"/>
  <c r="BU212" i="1" s="1"/>
  <c r="AJ212" i="1"/>
  <c r="BT212" i="1" s="1"/>
  <c r="AU211" i="1"/>
  <c r="AT211" i="1"/>
  <c r="CD211" i="1" s="1"/>
  <c r="AS211" i="1"/>
  <c r="AR211" i="1"/>
  <c r="AQ211" i="1"/>
  <c r="AP211" i="1"/>
  <c r="BZ211" i="1" s="1"/>
  <c r="AO211" i="1"/>
  <c r="AN211" i="1"/>
  <c r="AM211" i="1"/>
  <c r="BW211" i="1" s="1"/>
  <c r="AL211" i="1"/>
  <c r="BV211" i="1" s="1"/>
  <c r="AK211" i="1"/>
  <c r="BU211" i="1" s="1"/>
  <c r="AJ211" i="1"/>
  <c r="BT211" i="1" s="1"/>
  <c r="AU210" i="1"/>
  <c r="AT210" i="1"/>
  <c r="CD210" i="1" s="1"/>
  <c r="AS210" i="1"/>
  <c r="AR210" i="1"/>
  <c r="AQ210" i="1"/>
  <c r="AP210" i="1"/>
  <c r="BZ210" i="1" s="1"/>
  <c r="AO210" i="1"/>
  <c r="AN210" i="1"/>
  <c r="AM210" i="1"/>
  <c r="AL210" i="1"/>
  <c r="AK210" i="1"/>
  <c r="AJ210" i="1"/>
  <c r="AU209" i="1"/>
  <c r="AT209" i="1"/>
  <c r="CD209" i="1" s="1"/>
  <c r="AS209" i="1"/>
  <c r="AR209" i="1"/>
  <c r="AQ209" i="1"/>
  <c r="AP209" i="1"/>
  <c r="BZ209" i="1" s="1"/>
  <c r="AO209" i="1"/>
  <c r="AN209" i="1"/>
  <c r="BX209" i="1" s="1"/>
  <c r="AM209" i="1"/>
  <c r="BW209" i="1" s="1"/>
  <c r="AL209" i="1"/>
  <c r="AK209" i="1"/>
  <c r="AJ209" i="1"/>
  <c r="BT209" i="1" s="1"/>
  <c r="AU208" i="1"/>
  <c r="AT208" i="1"/>
  <c r="CD208" i="1" s="1"/>
  <c r="AS208" i="1"/>
  <c r="AR208" i="1"/>
  <c r="AQ208" i="1"/>
  <c r="CA208" i="1" s="1"/>
  <c r="AP208" i="1"/>
  <c r="AO208" i="1"/>
  <c r="AN208" i="1"/>
  <c r="AM208" i="1"/>
  <c r="BW208" i="1" s="1"/>
  <c r="AL208" i="1"/>
  <c r="BV208" i="1" s="1"/>
  <c r="AK208" i="1"/>
  <c r="BU208" i="1" s="1"/>
  <c r="AJ208" i="1"/>
  <c r="BT208" i="1" s="1"/>
  <c r="AU207" i="1"/>
  <c r="AT207" i="1"/>
  <c r="CD207" i="1" s="1"/>
  <c r="AS207" i="1"/>
  <c r="AR207" i="1"/>
  <c r="CB207" i="1" s="1"/>
  <c r="AQ207" i="1"/>
  <c r="CA207" i="1" s="1"/>
  <c r="AP207" i="1"/>
  <c r="AO207" i="1"/>
  <c r="AN207" i="1"/>
  <c r="AM207" i="1"/>
  <c r="BW207" i="1" s="1"/>
  <c r="AL207" i="1"/>
  <c r="BV207" i="1" s="1"/>
  <c r="AK207" i="1"/>
  <c r="BU207" i="1" s="1"/>
  <c r="AJ207" i="1"/>
  <c r="BT207" i="1" s="1"/>
  <c r="AU206" i="1"/>
  <c r="AT206" i="1"/>
  <c r="CD206" i="1" s="1"/>
  <c r="AS206" i="1"/>
  <c r="AR206" i="1"/>
  <c r="CB206" i="1" s="1"/>
  <c r="AQ206" i="1"/>
  <c r="CA206" i="1" s="1"/>
  <c r="AP206" i="1"/>
  <c r="AO206" i="1"/>
  <c r="AN206" i="1"/>
  <c r="AM206" i="1"/>
  <c r="BW206" i="1" s="1"/>
  <c r="AL206" i="1"/>
  <c r="AK206" i="1"/>
  <c r="AJ206" i="1"/>
  <c r="BT206" i="1" s="1"/>
  <c r="AU205" i="1"/>
  <c r="AT205" i="1"/>
  <c r="CD205" i="1" s="1"/>
  <c r="AS205" i="1"/>
  <c r="AR205" i="1"/>
  <c r="CB205" i="1" s="1"/>
  <c r="AQ205" i="1"/>
  <c r="AP205" i="1"/>
  <c r="BZ205" i="1" s="1"/>
  <c r="AO205" i="1"/>
  <c r="BY205" i="1" s="1"/>
  <c r="AN205" i="1"/>
  <c r="AM205" i="1"/>
  <c r="AL205" i="1"/>
  <c r="AK205" i="1"/>
  <c r="AJ205" i="1"/>
  <c r="AU204" i="1"/>
  <c r="AT204" i="1"/>
  <c r="CD204" i="1" s="1"/>
  <c r="AS204" i="1"/>
  <c r="CC204" i="1" s="1"/>
  <c r="AR204" i="1"/>
  <c r="CB204" i="1" s="1"/>
  <c r="AQ204" i="1"/>
  <c r="CA204" i="1" s="1"/>
  <c r="AP204" i="1"/>
  <c r="BZ204" i="1" s="1"/>
  <c r="AO204" i="1"/>
  <c r="AN204" i="1"/>
  <c r="AM204" i="1"/>
  <c r="BW204" i="1" s="1"/>
  <c r="AL204" i="1"/>
  <c r="BV204" i="1" s="1"/>
  <c r="AK204" i="1"/>
  <c r="BU204" i="1" s="1"/>
  <c r="AJ204" i="1"/>
  <c r="BT204" i="1" s="1"/>
  <c r="AU203" i="1"/>
  <c r="AT203" i="1"/>
  <c r="CD203" i="1" s="1"/>
  <c r="AS203" i="1"/>
  <c r="AR203" i="1"/>
  <c r="AQ203" i="1"/>
  <c r="CA203" i="1" s="1"/>
  <c r="AP203" i="1"/>
  <c r="AO203" i="1"/>
  <c r="AN203" i="1"/>
  <c r="AM203" i="1"/>
  <c r="AL203" i="1"/>
  <c r="AK203" i="1"/>
  <c r="AJ203" i="1"/>
  <c r="AU202" i="1"/>
  <c r="AT202" i="1"/>
  <c r="CD202" i="1" s="1"/>
  <c r="AS202" i="1"/>
  <c r="AR202" i="1"/>
  <c r="AQ202" i="1"/>
  <c r="AP202" i="1"/>
  <c r="BZ202" i="1" s="1"/>
  <c r="AO202" i="1"/>
  <c r="BY202" i="1" s="1"/>
  <c r="AN202" i="1"/>
  <c r="AM202" i="1"/>
  <c r="BW202" i="1" s="1"/>
  <c r="AL202" i="1"/>
  <c r="BV202" i="1" s="1"/>
  <c r="AK202" i="1"/>
  <c r="BU202" i="1" s="1"/>
  <c r="AJ202" i="1"/>
  <c r="BT202" i="1" s="1"/>
  <c r="AU201" i="1"/>
  <c r="AT201" i="1"/>
  <c r="CD201" i="1" s="1"/>
  <c r="AS201" i="1"/>
  <c r="AR201" i="1"/>
  <c r="AQ201" i="1"/>
  <c r="AP201" i="1"/>
  <c r="BZ201" i="1" s="1"/>
  <c r="AO201" i="1"/>
  <c r="AN201" i="1"/>
  <c r="AM201" i="1"/>
  <c r="BW201" i="1" s="1"/>
  <c r="AL201" i="1"/>
  <c r="BV201" i="1" s="1"/>
  <c r="AK201" i="1"/>
  <c r="BU201" i="1" s="1"/>
  <c r="AJ201" i="1"/>
  <c r="BT201" i="1" s="1"/>
  <c r="AU200" i="1"/>
  <c r="AT200" i="1"/>
  <c r="CD200" i="1" s="1"/>
  <c r="AS200" i="1"/>
  <c r="AR200" i="1"/>
  <c r="AQ200" i="1"/>
  <c r="AP200" i="1"/>
  <c r="BZ200" i="1" s="1"/>
  <c r="AO200" i="1"/>
  <c r="AN200" i="1"/>
  <c r="AM200" i="1"/>
  <c r="BW200" i="1" s="1"/>
  <c r="AL200" i="1"/>
  <c r="BV200" i="1" s="1"/>
  <c r="AK200" i="1"/>
  <c r="AJ200" i="1"/>
  <c r="BT200" i="1" s="1"/>
  <c r="AU199" i="1"/>
  <c r="AT199" i="1"/>
  <c r="CD199" i="1" s="1"/>
  <c r="AS199" i="1"/>
  <c r="AR199" i="1"/>
  <c r="CB199" i="1" s="1"/>
  <c r="AQ199" i="1"/>
  <c r="AP199" i="1"/>
  <c r="BZ199" i="1" s="1"/>
  <c r="AO199" i="1"/>
  <c r="AN199" i="1"/>
  <c r="AM199" i="1"/>
  <c r="BW199" i="1" s="1"/>
  <c r="AL199" i="1"/>
  <c r="BV199" i="1" s="1"/>
  <c r="AK199" i="1"/>
  <c r="AJ199" i="1"/>
  <c r="BT199" i="1" s="1"/>
  <c r="AU198" i="1"/>
  <c r="AT198" i="1"/>
  <c r="CD198" i="1" s="1"/>
  <c r="AS198" i="1"/>
  <c r="AR198" i="1"/>
  <c r="AQ198" i="1"/>
  <c r="AP198" i="1"/>
  <c r="BZ198" i="1" s="1"/>
  <c r="AO198" i="1"/>
  <c r="AN198" i="1"/>
  <c r="AM198" i="1"/>
  <c r="BW198" i="1" s="1"/>
  <c r="AL198" i="1"/>
  <c r="BV198" i="1" s="1"/>
  <c r="AK198" i="1"/>
  <c r="BU198" i="1" s="1"/>
  <c r="AJ198" i="1"/>
  <c r="BT198" i="1" s="1"/>
  <c r="AU197" i="1"/>
  <c r="AT197" i="1"/>
  <c r="AS197" i="1"/>
  <c r="AR197" i="1"/>
  <c r="AQ197" i="1"/>
  <c r="AP197" i="1"/>
  <c r="AO197" i="1"/>
  <c r="AN197" i="1"/>
  <c r="AM197" i="1"/>
  <c r="BW197" i="1" s="1"/>
  <c r="AL197" i="1"/>
  <c r="AK197" i="1"/>
  <c r="AJ197" i="1"/>
  <c r="BT197" i="1" s="1"/>
  <c r="AU196" i="1"/>
  <c r="AT196" i="1"/>
  <c r="CD196" i="1" s="1"/>
  <c r="AS196" i="1"/>
  <c r="AR196" i="1"/>
  <c r="CB196" i="1" s="1"/>
  <c r="AQ196" i="1"/>
  <c r="AP196" i="1"/>
  <c r="AO196" i="1"/>
  <c r="AN196" i="1"/>
  <c r="AM196" i="1"/>
  <c r="AL196" i="1"/>
  <c r="AK196" i="1"/>
  <c r="AJ196" i="1"/>
  <c r="AU195" i="1"/>
  <c r="AT195" i="1"/>
  <c r="CD195" i="1" s="1"/>
  <c r="AS195" i="1"/>
  <c r="AR195" i="1"/>
  <c r="AQ195" i="1"/>
  <c r="CA195" i="1" s="1"/>
  <c r="AP195" i="1"/>
  <c r="BZ195" i="1" s="1"/>
  <c r="AO195" i="1"/>
  <c r="AN195" i="1"/>
  <c r="AM195" i="1"/>
  <c r="BW195" i="1" s="1"/>
  <c r="AL195" i="1"/>
  <c r="BV195" i="1" s="1"/>
  <c r="AK195" i="1"/>
  <c r="AJ195" i="1"/>
  <c r="BT195" i="1" s="1"/>
  <c r="AU194" i="1"/>
  <c r="AT194" i="1"/>
  <c r="CD194" i="1" s="1"/>
  <c r="AS194" i="1"/>
  <c r="CC194" i="1" s="1"/>
  <c r="AR194" i="1"/>
  <c r="AQ194" i="1"/>
  <c r="AP194" i="1"/>
  <c r="AO194" i="1"/>
  <c r="AN194" i="1"/>
  <c r="AM194" i="1"/>
  <c r="AL194" i="1"/>
  <c r="AK194" i="1"/>
  <c r="AJ194" i="1"/>
  <c r="AU193" i="1"/>
  <c r="AT193" i="1"/>
  <c r="CD193" i="1" s="1"/>
  <c r="AS193" i="1"/>
  <c r="CC193" i="1" s="1"/>
  <c r="AR193" i="1"/>
  <c r="AQ193" i="1"/>
  <c r="AP193" i="1"/>
  <c r="AO193" i="1"/>
  <c r="AN193" i="1"/>
  <c r="AM193" i="1"/>
  <c r="AL193" i="1"/>
  <c r="AK193" i="1"/>
  <c r="AJ193" i="1"/>
  <c r="AU192" i="1"/>
  <c r="AT192" i="1"/>
  <c r="CD192" i="1" s="1"/>
  <c r="AS192" i="1"/>
  <c r="AR192" i="1"/>
  <c r="CB192" i="1" s="1"/>
  <c r="AQ192" i="1"/>
  <c r="CA192" i="1" s="1"/>
  <c r="AP192" i="1"/>
  <c r="BZ192" i="1" s="1"/>
  <c r="AO192" i="1"/>
  <c r="BY192" i="1" s="1"/>
  <c r="AN192" i="1"/>
  <c r="BX192" i="1" s="1"/>
  <c r="AM192" i="1"/>
  <c r="BW192" i="1" s="1"/>
  <c r="AL192" i="1"/>
  <c r="BV192" i="1" s="1"/>
  <c r="AK192" i="1"/>
  <c r="AJ192" i="1"/>
  <c r="BT192" i="1" s="1"/>
  <c r="AU191" i="1"/>
  <c r="AT191" i="1"/>
  <c r="AS191" i="1"/>
  <c r="AR191" i="1"/>
  <c r="AQ191" i="1"/>
  <c r="AP191" i="1"/>
  <c r="AO191" i="1"/>
  <c r="AN191" i="1"/>
  <c r="AM191" i="1"/>
  <c r="BW191" i="1" s="1"/>
  <c r="AL191" i="1"/>
  <c r="AK191" i="1"/>
  <c r="AJ191" i="1"/>
  <c r="BT191" i="1" s="1"/>
  <c r="AU190" i="1"/>
  <c r="AT190" i="1"/>
  <c r="CD190" i="1" s="1"/>
  <c r="AS190" i="1"/>
  <c r="AR190" i="1"/>
  <c r="CB190" i="1" s="1"/>
  <c r="AQ190" i="1"/>
  <c r="AP190" i="1"/>
  <c r="AO190" i="1"/>
  <c r="BY190" i="1" s="1"/>
  <c r="AN190" i="1"/>
  <c r="BX190" i="1" s="1"/>
  <c r="AM190" i="1"/>
  <c r="AL190" i="1"/>
  <c r="AK190" i="1"/>
  <c r="AJ190" i="1"/>
  <c r="AU189" i="1"/>
  <c r="AT189" i="1"/>
  <c r="CD189" i="1" s="1"/>
  <c r="AS189" i="1"/>
  <c r="AR189" i="1"/>
  <c r="CB189" i="1" s="1"/>
  <c r="AQ189" i="1"/>
  <c r="AP189" i="1"/>
  <c r="BZ189" i="1" s="1"/>
  <c r="AO189" i="1"/>
  <c r="AN189" i="1"/>
  <c r="AM189" i="1"/>
  <c r="AL189" i="1"/>
  <c r="AK189" i="1"/>
  <c r="AJ189" i="1"/>
  <c r="AU188" i="1"/>
  <c r="AT188" i="1"/>
  <c r="CD188" i="1" s="1"/>
  <c r="AS188" i="1"/>
  <c r="AR188" i="1"/>
  <c r="AQ188" i="1"/>
  <c r="AP188" i="1"/>
  <c r="BZ188" i="1" s="1"/>
  <c r="AO188" i="1"/>
  <c r="AN188" i="1"/>
  <c r="AM188" i="1"/>
  <c r="AL188" i="1"/>
  <c r="AK188" i="1"/>
  <c r="AJ188" i="1"/>
  <c r="AU187" i="1"/>
  <c r="AT187" i="1"/>
  <c r="AS187" i="1"/>
  <c r="AR187" i="1"/>
  <c r="AQ187" i="1"/>
  <c r="AP187" i="1"/>
  <c r="AO187" i="1"/>
  <c r="AN187" i="1"/>
  <c r="AM187" i="1"/>
  <c r="BW187" i="1" s="1"/>
  <c r="AL187" i="1"/>
  <c r="BV187" i="1" s="1"/>
  <c r="AK187" i="1"/>
  <c r="BU187" i="1" s="1"/>
  <c r="AJ187" i="1"/>
  <c r="BT187" i="1" s="1"/>
  <c r="AU186" i="1"/>
  <c r="AT186" i="1"/>
  <c r="CD186" i="1" s="1"/>
  <c r="AS186" i="1"/>
  <c r="AR186" i="1"/>
  <c r="CB186" i="1" s="1"/>
  <c r="AQ186" i="1"/>
  <c r="AP186" i="1"/>
  <c r="AO186" i="1"/>
  <c r="AN186" i="1"/>
  <c r="AM186" i="1"/>
  <c r="BW186" i="1" s="1"/>
  <c r="AL186" i="1"/>
  <c r="BV186" i="1" s="1"/>
  <c r="AK186" i="1"/>
  <c r="BU186" i="1" s="1"/>
  <c r="AJ186" i="1"/>
  <c r="BT186" i="1" s="1"/>
  <c r="AU185" i="1"/>
  <c r="AT185" i="1"/>
  <c r="CD185" i="1" s="1"/>
  <c r="AS185" i="1"/>
  <c r="AR185" i="1"/>
  <c r="AQ185" i="1"/>
  <c r="AP185" i="1"/>
  <c r="BZ185" i="1" s="1"/>
  <c r="AO185" i="1"/>
  <c r="AN185" i="1"/>
  <c r="AM185" i="1"/>
  <c r="BW185" i="1" s="1"/>
  <c r="AL185" i="1"/>
  <c r="BV185" i="1" s="1"/>
  <c r="AK185" i="1"/>
  <c r="AJ185" i="1"/>
  <c r="BT185" i="1" s="1"/>
  <c r="AU184" i="1"/>
  <c r="AT184" i="1"/>
  <c r="CD184" i="1" s="1"/>
  <c r="AS184" i="1"/>
  <c r="AR184" i="1"/>
  <c r="AQ184" i="1"/>
  <c r="AP184" i="1"/>
  <c r="BZ184" i="1" s="1"/>
  <c r="AO184" i="1"/>
  <c r="AN184" i="1"/>
  <c r="AM184" i="1"/>
  <c r="BW184" i="1" s="1"/>
  <c r="AL184" i="1"/>
  <c r="BV184" i="1" s="1"/>
  <c r="AK184" i="1"/>
  <c r="BU184" i="1" s="1"/>
  <c r="AJ184" i="1"/>
  <c r="BT184" i="1" s="1"/>
  <c r="AU183" i="1"/>
  <c r="AT183" i="1"/>
  <c r="CD183" i="1" s="1"/>
  <c r="AS183" i="1"/>
  <c r="AR183" i="1"/>
  <c r="CB183" i="1" s="1"/>
  <c r="AQ183" i="1"/>
  <c r="AP183" i="1"/>
  <c r="BZ183" i="1" s="1"/>
  <c r="AO183" i="1"/>
  <c r="AN183" i="1"/>
  <c r="AM183" i="1"/>
  <c r="BW183" i="1" s="1"/>
  <c r="AL183" i="1"/>
  <c r="BV183" i="1" s="1"/>
  <c r="AK183" i="1"/>
  <c r="AJ183" i="1"/>
  <c r="BT183" i="1" s="1"/>
  <c r="AU182" i="1"/>
  <c r="AT182" i="1"/>
  <c r="CD182" i="1" s="1"/>
  <c r="AS182" i="1"/>
  <c r="AR182" i="1"/>
  <c r="AQ182" i="1"/>
  <c r="AP182" i="1"/>
  <c r="BZ182" i="1" s="1"/>
  <c r="AO182" i="1"/>
  <c r="AN182" i="1"/>
  <c r="AM182" i="1"/>
  <c r="AL182" i="1"/>
  <c r="AK182" i="1"/>
  <c r="AJ182" i="1"/>
  <c r="AU181" i="1"/>
  <c r="AT181" i="1"/>
  <c r="CD181" i="1" s="1"/>
  <c r="AS181" i="1"/>
  <c r="AR181" i="1"/>
  <c r="AQ181" i="1"/>
  <c r="CA181" i="1" s="1"/>
  <c r="AP181" i="1"/>
  <c r="BZ181" i="1" s="1"/>
  <c r="AO181" i="1"/>
  <c r="AN181" i="1"/>
  <c r="AM181" i="1"/>
  <c r="AL181" i="1"/>
  <c r="AK181" i="1"/>
  <c r="AJ181" i="1"/>
  <c r="AU180" i="1"/>
  <c r="AT180" i="1"/>
  <c r="CD180" i="1" s="1"/>
  <c r="AS180" i="1"/>
  <c r="AR180" i="1"/>
  <c r="AQ180" i="1"/>
  <c r="AP180" i="1"/>
  <c r="BZ180" i="1" s="1"/>
  <c r="AO180" i="1"/>
  <c r="BY180" i="1" s="1"/>
  <c r="AN180" i="1"/>
  <c r="BX180" i="1" s="1"/>
  <c r="AM180" i="1"/>
  <c r="BW180" i="1" s="1"/>
  <c r="AL180" i="1"/>
  <c r="BV180" i="1" s="1"/>
  <c r="AK180" i="1"/>
  <c r="BU180" i="1" s="1"/>
  <c r="AJ180" i="1"/>
  <c r="BT180" i="1" s="1"/>
  <c r="AU179" i="1"/>
  <c r="AT179" i="1"/>
  <c r="CD179" i="1" s="1"/>
  <c r="AS179" i="1"/>
  <c r="AR179" i="1"/>
  <c r="AQ179" i="1"/>
  <c r="AP179" i="1"/>
  <c r="BZ179" i="1" s="1"/>
  <c r="AO179" i="1"/>
  <c r="AN179" i="1"/>
  <c r="AM179" i="1"/>
  <c r="AL179" i="1"/>
  <c r="AK179" i="1"/>
  <c r="AJ179" i="1"/>
  <c r="AU178" i="1"/>
  <c r="AT178" i="1"/>
  <c r="CD178" i="1" s="1"/>
  <c r="AS178" i="1"/>
  <c r="AR178" i="1"/>
  <c r="AQ178" i="1"/>
  <c r="AP178" i="1"/>
  <c r="BZ178" i="1" s="1"/>
  <c r="AO178" i="1"/>
  <c r="AN178" i="1"/>
  <c r="AM178" i="1"/>
  <c r="AL178" i="1"/>
  <c r="AK178" i="1"/>
  <c r="AJ178" i="1"/>
  <c r="AU177" i="1"/>
  <c r="AT177" i="1"/>
  <c r="CD177" i="1" s="1"/>
  <c r="AS177" i="1"/>
  <c r="AR177" i="1"/>
  <c r="AQ177" i="1"/>
  <c r="AP177" i="1"/>
  <c r="BZ177" i="1" s="1"/>
  <c r="AO177" i="1"/>
  <c r="AN177" i="1"/>
  <c r="AM177" i="1"/>
  <c r="BW177" i="1" s="1"/>
  <c r="AL177" i="1"/>
  <c r="BV177" i="1" s="1"/>
  <c r="AK177" i="1"/>
  <c r="BU177" i="1" s="1"/>
  <c r="AJ177" i="1"/>
  <c r="BT177" i="1" s="1"/>
  <c r="AU176" i="1"/>
  <c r="AT176" i="1"/>
  <c r="CD176" i="1" s="1"/>
  <c r="AS176" i="1"/>
  <c r="AR176" i="1"/>
  <c r="AQ176" i="1"/>
  <c r="AP176" i="1"/>
  <c r="BZ176" i="1" s="1"/>
  <c r="AO176" i="1"/>
  <c r="BY176" i="1" s="1"/>
  <c r="AN176" i="1"/>
  <c r="AM176" i="1"/>
  <c r="BW176" i="1" s="1"/>
  <c r="AL176" i="1"/>
  <c r="BV176" i="1" s="1"/>
  <c r="AK176" i="1"/>
  <c r="BU176" i="1" s="1"/>
  <c r="AJ176" i="1"/>
  <c r="BT176" i="1" s="1"/>
  <c r="AU175" i="1"/>
  <c r="AT175" i="1"/>
  <c r="CD175" i="1" s="1"/>
  <c r="AS175" i="1"/>
  <c r="AR175" i="1"/>
  <c r="AQ175" i="1"/>
  <c r="AP175" i="1"/>
  <c r="BZ175" i="1" s="1"/>
  <c r="AO175" i="1"/>
  <c r="BY175" i="1" s="1"/>
  <c r="AN175" i="1"/>
  <c r="AM175" i="1"/>
  <c r="BW175" i="1" s="1"/>
  <c r="AL175" i="1"/>
  <c r="BV175" i="1" s="1"/>
  <c r="AK175" i="1"/>
  <c r="BU175" i="1" s="1"/>
  <c r="AJ175" i="1"/>
  <c r="BT175" i="1" s="1"/>
  <c r="AU174" i="1"/>
  <c r="AT174" i="1"/>
  <c r="CD174" i="1" s="1"/>
  <c r="AS174" i="1"/>
  <c r="AR174" i="1"/>
  <c r="AQ174" i="1"/>
  <c r="AP174" i="1"/>
  <c r="BZ174" i="1" s="1"/>
  <c r="AO174" i="1"/>
  <c r="AN174" i="1"/>
  <c r="AM174" i="1"/>
  <c r="BW174" i="1" s="1"/>
  <c r="AL174" i="1"/>
  <c r="BV174" i="1" s="1"/>
  <c r="AK174" i="1"/>
  <c r="AJ174" i="1"/>
  <c r="BT174" i="1" s="1"/>
  <c r="AU173" i="1"/>
  <c r="AT173" i="1"/>
  <c r="CD173" i="1" s="1"/>
  <c r="AS173" i="1"/>
  <c r="CC173" i="1" s="1"/>
  <c r="AR173" i="1"/>
  <c r="AQ173" i="1"/>
  <c r="AP173" i="1"/>
  <c r="BZ173" i="1" s="1"/>
  <c r="AO173" i="1"/>
  <c r="BY173" i="1" s="1"/>
  <c r="AN173" i="1"/>
  <c r="BX173" i="1" s="1"/>
  <c r="AM173" i="1"/>
  <c r="BW173" i="1" s="1"/>
  <c r="AL173" i="1"/>
  <c r="BV173" i="1" s="1"/>
  <c r="AK173" i="1"/>
  <c r="BU173" i="1" s="1"/>
  <c r="AJ173" i="1"/>
  <c r="BT173" i="1" s="1"/>
  <c r="AU172" i="1"/>
  <c r="AT172" i="1"/>
  <c r="CD172" i="1" s="1"/>
  <c r="AS172" i="1"/>
  <c r="AR172" i="1"/>
  <c r="AQ172" i="1"/>
  <c r="AP172" i="1"/>
  <c r="BZ172" i="1" s="1"/>
  <c r="AO172" i="1"/>
  <c r="AN172" i="1"/>
  <c r="AM172" i="1"/>
  <c r="BW172" i="1" s="1"/>
  <c r="AL172" i="1"/>
  <c r="BV172" i="1" s="1"/>
  <c r="AK172" i="1"/>
  <c r="BU172" i="1" s="1"/>
  <c r="AJ172" i="1"/>
  <c r="BT172" i="1" s="1"/>
  <c r="AU171" i="1"/>
  <c r="AT171" i="1"/>
  <c r="CD171" i="1" s="1"/>
  <c r="AS171" i="1"/>
  <c r="AR171" i="1"/>
  <c r="AQ171" i="1"/>
  <c r="AP171" i="1"/>
  <c r="BZ171" i="1" s="1"/>
  <c r="AO171" i="1"/>
  <c r="AN171" i="1"/>
  <c r="AM171" i="1"/>
  <c r="BW171" i="1" s="1"/>
  <c r="AL171" i="1"/>
  <c r="BV171" i="1" s="1"/>
  <c r="AK171" i="1"/>
  <c r="AJ171" i="1"/>
  <c r="BT171" i="1" s="1"/>
  <c r="AU170" i="1"/>
  <c r="AT170" i="1"/>
  <c r="CD170" i="1" s="1"/>
  <c r="AS170" i="1"/>
  <c r="AR170" i="1"/>
  <c r="AQ170" i="1"/>
  <c r="CA170" i="1" s="1"/>
  <c r="AP170" i="1"/>
  <c r="BZ170" i="1" s="1"/>
  <c r="AO170" i="1"/>
  <c r="AN170" i="1"/>
  <c r="AM170" i="1"/>
  <c r="BW170" i="1" s="1"/>
  <c r="AL170" i="1"/>
  <c r="BV170" i="1" s="1"/>
  <c r="AK170" i="1"/>
  <c r="BU170" i="1" s="1"/>
  <c r="AJ170" i="1"/>
  <c r="BT170" i="1" s="1"/>
  <c r="AU169" i="1"/>
  <c r="AT169" i="1"/>
  <c r="AS169" i="1"/>
  <c r="AR169" i="1"/>
  <c r="AQ169" i="1"/>
  <c r="AP169" i="1"/>
  <c r="AO169" i="1"/>
  <c r="AN169" i="1"/>
  <c r="AM169" i="1"/>
  <c r="BW169" i="1" s="1"/>
  <c r="AL169" i="1"/>
  <c r="BV169" i="1" s="1"/>
  <c r="AK169" i="1"/>
  <c r="BU169" i="1" s="1"/>
  <c r="AJ169" i="1"/>
  <c r="BT169" i="1" s="1"/>
  <c r="AU168" i="1"/>
  <c r="AT168" i="1"/>
  <c r="CD168" i="1" s="1"/>
  <c r="AS168" i="1"/>
  <c r="AR168" i="1"/>
  <c r="CB168" i="1" s="1"/>
  <c r="AQ168" i="1"/>
  <c r="AP168" i="1"/>
  <c r="BZ168" i="1" s="1"/>
  <c r="AO168" i="1"/>
  <c r="AN168" i="1"/>
  <c r="AM168" i="1"/>
  <c r="BW168" i="1" s="1"/>
  <c r="AL168" i="1"/>
  <c r="AK168" i="1"/>
  <c r="AJ168" i="1"/>
  <c r="BT168" i="1" s="1"/>
  <c r="AU167" i="1"/>
  <c r="AT167" i="1"/>
  <c r="AS167" i="1"/>
  <c r="AR167" i="1"/>
  <c r="AQ167" i="1"/>
  <c r="AP167" i="1"/>
  <c r="AO167" i="1"/>
  <c r="AN167" i="1"/>
  <c r="AM167" i="1"/>
  <c r="BW167" i="1" s="1"/>
  <c r="AL167" i="1"/>
  <c r="BV167" i="1" s="1"/>
  <c r="AK167" i="1"/>
  <c r="BU167" i="1" s="1"/>
  <c r="AJ167" i="1"/>
  <c r="BT167" i="1" s="1"/>
  <c r="AU166" i="1"/>
  <c r="AT166" i="1"/>
  <c r="CD166" i="1" s="1"/>
  <c r="AS166" i="1"/>
  <c r="AR166" i="1"/>
  <c r="CB166" i="1" s="1"/>
  <c r="AQ166" i="1"/>
  <c r="CA166" i="1" s="1"/>
  <c r="AP166" i="1"/>
  <c r="AO166" i="1"/>
  <c r="AN166" i="1"/>
  <c r="AM166" i="1"/>
  <c r="BW166" i="1" s="1"/>
  <c r="AL166" i="1"/>
  <c r="BV166" i="1" s="1"/>
  <c r="AK166" i="1"/>
  <c r="BU166" i="1" s="1"/>
  <c r="AJ166" i="1"/>
  <c r="BT166" i="1" s="1"/>
  <c r="AU165" i="1"/>
  <c r="AT165" i="1"/>
  <c r="CD165" i="1" s="1"/>
  <c r="AS165" i="1"/>
  <c r="AR165" i="1"/>
  <c r="CB165" i="1" s="1"/>
  <c r="AQ165" i="1"/>
  <c r="CA165" i="1" s="1"/>
  <c r="AP165" i="1"/>
  <c r="BZ165" i="1" s="1"/>
  <c r="AO165" i="1"/>
  <c r="BY165" i="1" s="1"/>
  <c r="AN165" i="1"/>
  <c r="BX165" i="1" s="1"/>
  <c r="AM165" i="1"/>
  <c r="BW165" i="1" s="1"/>
  <c r="AL165" i="1"/>
  <c r="BV165" i="1" s="1"/>
  <c r="AK165" i="1"/>
  <c r="BU165" i="1" s="1"/>
  <c r="AJ165" i="1"/>
  <c r="BT165" i="1" s="1"/>
  <c r="AU164" i="1"/>
  <c r="AT164" i="1"/>
  <c r="CD164" i="1" s="1"/>
  <c r="AS164" i="1"/>
  <c r="AR164" i="1"/>
  <c r="AQ164" i="1"/>
  <c r="AP164" i="1"/>
  <c r="BZ164" i="1" s="1"/>
  <c r="AO164" i="1"/>
  <c r="AN164" i="1"/>
  <c r="AM164" i="1"/>
  <c r="AL164" i="1"/>
  <c r="AK164" i="1"/>
  <c r="AJ164" i="1"/>
  <c r="AU163" i="1"/>
  <c r="AT163" i="1"/>
  <c r="CD163" i="1" s="1"/>
  <c r="AS163" i="1"/>
  <c r="AR163" i="1"/>
  <c r="CB163" i="1" s="1"/>
  <c r="AQ163" i="1"/>
  <c r="AP163" i="1"/>
  <c r="BZ163" i="1" s="1"/>
  <c r="AO163" i="1"/>
  <c r="AN163" i="1"/>
  <c r="AM163" i="1"/>
  <c r="BW163" i="1" s="1"/>
  <c r="AL163" i="1"/>
  <c r="AK163" i="1"/>
  <c r="AJ163" i="1"/>
  <c r="BT163" i="1" s="1"/>
  <c r="AU162" i="1"/>
  <c r="AT162" i="1"/>
  <c r="CD162" i="1" s="1"/>
  <c r="AS162" i="1"/>
  <c r="AR162" i="1"/>
  <c r="AQ162" i="1"/>
  <c r="AP162" i="1"/>
  <c r="BZ162" i="1" s="1"/>
  <c r="AO162" i="1"/>
  <c r="AN162" i="1"/>
  <c r="AM162" i="1"/>
  <c r="AL162" i="1"/>
  <c r="AK162" i="1"/>
  <c r="AJ162" i="1"/>
  <c r="AU161" i="1"/>
  <c r="AT161" i="1"/>
  <c r="AS161" i="1"/>
  <c r="AR161" i="1"/>
  <c r="AQ161" i="1"/>
  <c r="AP161" i="1"/>
  <c r="AO161" i="1"/>
  <c r="AN161" i="1"/>
  <c r="AM161" i="1"/>
  <c r="BW161" i="1" s="1"/>
  <c r="AL161" i="1"/>
  <c r="BV161" i="1" s="1"/>
  <c r="AK161" i="1"/>
  <c r="BU161" i="1" s="1"/>
  <c r="AJ161" i="1"/>
  <c r="BT161" i="1" s="1"/>
  <c r="AU160" i="1"/>
  <c r="AT160" i="1"/>
  <c r="CD160" i="1" s="1"/>
  <c r="AS160" i="1"/>
  <c r="AR160" i="1"/>
  <c r="AQ160" i="1"/>
  <c r="CA160" i="1" s="1"/>
  <c r="AP160" i="1"/>
  <c r="AO160" i="1"/>
  <c r="AN160" i="1"/>
  <c r="AM160" i="1"/>
  <c r="AL160" i="1"/>
  <c r="AK160" i="1"/>
  <c r="AJ160" i="1"/>
  <c r="AU159" i="1"/>
  <c r="AT159" i="1"/>
  <c r="CD159" i="1" s="1"/>
  <c r="AS159" i="1"/>
  <c r="AR159" i="1"/>
  <c r="AQ159" i="1"/>
  <c r="CA159" i="1" s="1"/>
  <c r="AP159" i="1"/>
  <c r="AO159" i="1"/>
  <c r="AN159" i="1"/>
  <c r="AM159" i="1"/>
  <c r="AL159" i="1"/>
  <c r="AK159" i="1"/>
  <c r="AJ159" i="1"/>
  <c r="AU158" i="1"/>
  <c r="AT158" i="1"/>
  <c r="CD158" i="1" s="1"/>
  <c r="AS158" i="1"/>
  <c r="AR158" i="1"/>
  <c r="CB158" i="1" s="1"/>
  <c r="AQ158" i="1"/>
  <c r="AP158" i="1"/>
  <c r="BZ158" i="1" s="1"/>
  <c r="AO158" i="1"/>
  <c r="AN158" i="1"/>
  <c r="AM158" i="1"/>
  <c r="AL158" i="1"/>
  <c r="AK158" i="1"/>
  <c r="AJ158" i="1"/>
  <c r="AU157" i="1"/>
  <c r="CE157" i="1" s="1"/>
  <c r="AT157" i="1"/>
  <c r="AS157" i="1"/>
  <c r="AR157" i="1"/>
  <c r="AQ157" i="1"/>
  <c r="AP157" i="1"/>
  <c r="AO157" i="1"/>
  <c r="AN157" i="1"/>
  <c r="AM157" i="1"/>
  <c r="AL157" i="1"/>
  <c r="AK157" i="1"/>
  <c r="AJ157" i="1"/>
  <c r="AU156" i="1"/>
  <c r="AT156" i="1"/>
  <c r="CD156" i="1" s="1"/>
  <c r="AS156" i="1"/>
  <c r="AR156" i="1"/>
  <c r="AQ156" i="1"/>
  <c r="AP156" i="1"/>
  <c r="BZ156" i="1" s="1"/>
  <c r="AO156" i="1"/>
  <c r="AN156" i="1"/>
  <c r="AM156" i="1"/>
  <c r="AL156" i="1"/>
  <c r="AK156" i="1"/>
  <c r="AJ156" i="1"/>
  <c r="AU155" i="1"/>
  <c r="AT155" i="1"/>
  <c r="CD155" i="1" s="1"/>
  <c r="AS155" i="1"/>
  <c r="AR155" i="1"/>
  <c r="AQ155" i="1"/>
  <c r="AP155" i="1"/>
  <c r="BZ155" i="1" s="1"/>
  <c r="AO155" i="1"/>
  <c r="AN155" i="1"/>
  <c r="AM155" i="1"/>
  <c r="AL155" i="1"/>
  <c r="AK155" i="1"/>
  <c r="AJ155" i="1"/>
  <c r="AU154" i="1"/>
  <c r="CE154" i="1" s="1"/>
  <c r="AT154" i="1"/>
  <c r="AS154" i="1"/>
  <c r="AR154" i="1"/>
  <c r="AQ154" i="1"/>
  <c r="AP154" i="1"/>
  <c r="AO154" i="1"/>
  <c r="AN154" i="1"/>
  <c r="AM154" i="1"/>
  <c r="AL154" i="1"/>
  <c r="AK154" i="1"/>
  <c r="AJ154" i="1"/>
  <c r="AU153" i="1"/>
  <c r="AT153" i="1"/>
  <c r="CD153" i="1" s="1"/>
  <c r="AS153" i="1"/>
  <c r="AR153" i="1"/>
  <c r="AQ153" i="1"/>
  <c r="AP153" i="1"/>
  <c r="BZ153" i="1" s="1"/>
  <c r="AO153" i="1"/>
  <c r="AN153" i="1"/>
  <c r="BX153" i="1" s="1"/>
  <c r="AM153" i="1"/>
  <c r="BW153" i="1" s="1"/>
  <c r="AL153" i="1"/>
  <c r="BV153" i="1" s="1"/>
  <c r="AK153" i="1"/>
  <c r="AJ153" i="1"/>
  <c r="BT153" i="1" s="1"/>
  <c r="AU152" i="1"/>
  <c r="AT152" i="1"/>
  <c r="CD152" i="1" s="1"/>
  <c r="AS152" i="1"/>
  <c r="CC152" i="1" s="1"/>
  <c r="AR152" i="1"/>
  <c r="CB152" i="1" s="1"/>
  <c r="AQ152" i="1"/>
  <c r="CA152" i="1" s="1"/>
  <c r="AP152" i="1"/>
  <c r="BZ152" i="1" s="1"/>
  <c r="AO152" i="1"/>
  <c r="BY152" i="1" s="1"/>
  <c r="AN152" i="1"/>
  <c r="AM152" i="1"/>
  <c r="BW152" i="1" s="1"/>
  <c r="AL152" i="1"/>
  <c r="BV152" i="1" s="1"/>
  <c r="AK152" i="1"/>
  <c r="BU152" i="1" s="1"/>
  <c r="AJ152" i="1"/>
  <c r="BT152" i="1" s="1"/>
  <c r="AU151" i="1"/>
  <c r="AT151" i="1"/>
  <c r="CD151" i="1" s="1"/>
  <c r="AS151" i="1"/>
  <c r="AR151" i="1"/>
  <c r="AQ151" i="1"/>
  <c r="AP151" i="1"/>
  <c r="BZ151" i="1" s="1"/>
  <c r="AO151" i="1"/>
  <c r="AN151" i="1"/>
  <c r="AM151" i="1"/>
  <c r="BW151" i="1" s="1"/>
  <c r="AL151" i="1"/>
  <c r="BV151" i="1" s="1"/>
  <c r="AK151" i="1"/>
  <c r="BU151" i="1" s="1"/>
  <c r="AJ151" i="1"/>
  <c r="BT151" i="1" s="1"/>
  <c r="AU150" i="1"/>
  <c r="AT150" i="1"/>
  <c r="CD150" i="1" s="1"/>
  <c r="AS150" i="1"/>
  <c r="AR150" i="1"/>
  <c r="CB150" i="1" s="1"/>
  <c r="AQ150" i="1"/>
  <c r="AP150" i="1"/>
  <c r="BZ150" i="1" s="1"/>
  <c r="AO150" i="1"/>
  <c r="BY150" i="1" s="1"/>
  <c r="AN150" i="1"/>
  <c r="BX150" i="1" s="1"/>
  <c r="AM150" i="1"/>
  <c r="BW150" i="1" s="1"/>
  <c r="AL150" i="1"/>
  <c r="BV150" i="1" s="1"/>
  <c r="AK150" i="1"/>
  <c r="BU150" i="1" s="1"/>
  <c r="AJ150" i="1"/>
  <c r="BT150" i="1" s="1"/>
  <c r="AU149" i="1"/>
  <c r="AT149" i="1"/>
  <c r="CD149" i="1" s="1"/>
  <c r="AS149" i="1"/>
  <c r="AR149" i="1"/>
  <c r="AQ149" i="1"/>
  <c r="AP149" i="1"/>
  <c r="BZ149" i="1" s="1"/>
  <c r="AO149" i="1"/>
  <c r="AN149" i="1"/>
  <c r="AM149" i="1"/>
  <c r="BW149" i="1" s="1"/>
  <c r="AL149" i="1"/>
  <c r="BV149" i="1" s="1"/>
  <c r="AK149" i="1"/>
  <c r="BU149" i="1" s="1"/>
  <c r="AJ149" i="1"/>
  <c r="BT149" i="1" s="1"/>
  <c r="AU148" i="1"/>
  <c r="AT148" i="1"/>
  <c r="CD148" i="1" s="1"/>
  <c r="AS148" i="1"/>
  <c r="AR148" i="1"/>
  <c r="AQ148" i="1"/>
  <c r="AP148" i="1"/>
  <c r="BZ148" i="1" s="1"/>
  <c r="AO148" i="1"/>
  <c r="AN148" i="1"/>
  <c r="AM148" i="1"/>
  <c r="BW148" i="1" s="1"/>
  <c r="AL148" i="1"/>
  <c r="BV148" i="1" s="1"/>
  <c r="AK148" i="1"/>
  <c r="BU148" i="1" s="1"/>
  <c r="AJ148" i="1"/>
  <c r="BT148" i="1" s="1"/>
  <c r="AU147" i="1"/>
  <c r="AT147" i="1"/>
  <c r="CD147" i="1" s="1"/>
  <c r="AS147" i="1"/>
  <c r="AR147" i="1"/>
  <c r="CB147" i="1" s="1"/>
  <c r="AQ147" i="1"/>
  <c r="AP147" i="1"/>
  <c r="BZ147" i="1" s="1"/>
  <c r="AO147" i="1"/>
  <c r="AN147" i="1"/>
  <c r="AM147" i="1"/>
  <c r="BW147" i="1" s="1"/>
  <c r="AL147" i="1"/>
  <c r="BV147" i="1" s="1"/>
  <c r="AK147" i="1"/>
  <c r="BU147" i="1" s="1"/>
  <c r="AJ147" i="1"/>
  <c r="BT147" i="1" s="1"/>
  <c r="AU146" i="1"/>
  <c r="AT146" i="1"/>
  <c r="CD146" i="1" s="1"/>
  <c r="AS146" i="1"/>
  <c r="AR146" i="1"/>
  <c r="AQ146" i="1"/>
  <c r="AP146" i="1"/>
  <c r="BZ146" i="1" s="1"/>
  <c r="AO146" i="1"/>
  <c r="AN146" i="1"/>
  <c r="AM146" i="1"/>
  <c r="BW146" i="1" s="1"/>
  <c r="AL146" i="1"/>
  <c r="BV146" i="1" s="1"/>
  <c r="AK146" i="1"/>
  <c r="AJ146" i="1"/>
  <c r="BT146" i="1" s="1"/>
  <c r="AU145" i="1"/>
  <c r="AT145" i="1"/>
  <c r="CD145" i="1" s="1"/>
  <c r="AS145" i="1"/>
  <c r="AR145" i="1"/>
  <c r="AQ145" i="1"/>
  <c r="AP145" i="1"/>
  <c r="BZ145" i="1" s="1"/>
  <c r="AO145" i="1"/>
  <c r="BY145" i="1" s="1"/>
  <c r="AN145" i="1"/>
  <c r="BX145" i="1" s="1"/>
  <c r="AM145" i="1"/>
  <c r="BW145" i="1" s="1"/>
  <c r="AL145" i="1"/>
  <c r="BV145" i="1" s="1"/>
  <c r="AK145" i="1"/>
  <c r="AJ145" i="1"/>
  <c r="BT145" i="1" s="1"/>
  <c r="AU144" i="1"/>
  <c r="AT144" i="1"/>
  <c r="CD144" i="1" s="1"/>
  <c r="AS144" i="1"/>
  <c r="CC144" i="1" s="1"/>
  <c r="AR144" i="1"/>
  <c r="AQ144" i="1"/>
  <c r="AP144" i="1"/>
  <c r="AO144" i="1"/>
  <c r="AN144" i="1"/>
  <c r="AM144" i="1"/>
  <c r="AL144" i="1"/>
  <c r="AK144" i="1"/>
  <c r="AJ144" i="1"/>
  <c r="AU143" i="1"/>
  <c r="AT143" i="1"/>
  <c r="CD143" i="1" s="1"/>
  <c r="AS143" i="1"/>
  <c r="AR143" i="1"/>
  <c r="AQ143" i="1"/>
  <c r="CA143" i="1" s="1"/>
  <c r="AP143" i="1"/>
  <c r="AO143" i="1"/>
  <c r="AN143" i="1"/>
  <c r="AM143" i="1"/>
  <c r="AL143" i="1"/>
  <c r="AK143" i="1"/>
  <c r="AJ143" i="1"/>
  <c r="AU142" i="1"/>
  <c r="AT142" i="1"/>
  <c r="CD142" i="1" s="1"/>
  <c r="AS142" i="1"/>
  <c r="AR142" i="1"/>
  <c r="AQ142" i="1"/>
  <c r="AP142" i="1"/>
  <c r="BZ142" i="1" s="1"/>
  <c r="AO142" i="1"/>
  <c r="AN142" i="1"/>
  <c r="AM142" i="1"/>
  <c r="AL142" i="1"/>
  <c r="AK142" i="1"/>
  <c r="AJ142" i="1"/>
  <c r="AU141" i="1"/>
  <c r="CE141" i="1" s="1"/>
  <c r="AT141" i="1"/>
  <c r="CD141" i="1" s="1"/>
  <c r="AS141" i="1"/>
  <c r="AR141" i="1"/>
  <c r="AQ141" i="1"/>
  <c r="CA141" i="1" s="1"/>
  <c r="AP141" i="1"/>
  <c r="AO141" i="1"/>
  <c r="AN141" i="1"/>
  <c r="AM141" i="1"/>
  <c r="AL141" i="1"/>
  <c r="AK141" i="1"/>
  <c r="AJ141" i="1"/>
  <c r="AU140" i="1"/>
  <c r="AT140" i="1"/>
  <c r="CD140" i="1" s="1"/>
  <c r="AS140" i="1"/>
  <c r="AR140" i="1"/>
  <c r="AQ140" i="1"/>
  <c r="AP140" i="1"/>
  <c r="BZ140" i="1" s="1"/>
  <c r="AO140" i="1"/>
  <c r="AN140" i="1"/>
  <c r="AM140" i="1"/>
  <c r="AL140" i="1"/>
  <c r="AK140" i="1"/>
  <c r="AJ140" i="1"/>
  <c r="AU139" i="1"/>
  <c r="AT139" i="1"/>
  <c r="CD139" i="1" s="1"/>
  <c r="AS139" i="1"/>
  <c r="AR139" i="1"/>
  <c r="CB139" i="1" s="1"/>
  <c r="AQ139" i="1"/>
  <c r="AP139" i="1"/>
  <c r="AO139" i="1"/>
  <c r="AN139" i="1"/>
  <c r="AM139" i="1"/>
  <c r="BW139" i="1" s="1"/>
  <c r="AL139" i="1"/>
  <c r="BV139" i="1" s="1"/>
  <c r="AK139" i="1"/>
  <c r="AJ139" i="1"/>
  <c r="BT139" i="1" s="1"/>
  <c r="AU138" i="1"/>
  <c r="AT138" i="1"/>
  <c r="CD138" i="1" s="1"/>
  <c r="AS138" i="1"/>
  <c r="AR138" i="1"/>
  <c r="CB138" i="1" s="1"/>
  <c r="AQ138" i="1"/>
  <c r="CA138" i="1" s="1"/>
  <c r="AP138" i="1"/>
  <c r="BZ138" i="1" s="1"/>
  <c r="AO138" i="1"/>
  <c r="AN138" i="1"/>
  <c r="AM138" i="1"/>
  <c r="AL138" i="1"/>
  <c r="AK138" i="1"/>
  <c r="AJ138" i="1"/>
  <c r="AU137" i="1"/>
  <c r="AT137" i="1"/>
  <c r="CD137" i="1" s="1"/>
  <c r="AS137" i="1"/>
  <c r="AR137" i="1"/>
  <c r="CB137" i="1" s="1"/>
  <c r="AQ137" i="1"/>
  <c r="AP137" i="1"/>
  <c r="BZ137" i="1" s="1"/>
  <c r="AO137" i="1"/>
  <c r="AN137" i="1"/>
  <c r="AM137" i="1"/>
  <c r="AL137" i="1"/>
  <c r="AK137" i="1"/>
  <c r="AJ137" i="1"/>
  <c r="AU136" i="1"/>
  <c r="AT136" i="1"/>
  <c r="CD136" i="1" s="1"/>
  <c r="AS136" i="1"/>
  <c r="AR136" i="1"/>
  <c r="AQ136" i="1"/>
  <c r="AP136" i="1"/>
  <c r="AO136" i="1"/>
  <c r="AN136" i="1"/>
  <c r="BX136" i="1" s="1"/>
  <c r="AM136" i="1"/>
  <c r="BW136" i="1" s="1"/>
  <c r="AL136" i="1"/>
  <c r="AK136" i="1"/>
  <c r="BU136" i="1" s="1"/>
  <c r="AJ136" i="1"/>
  <c r="BT136" i="1" s="1"/>
  <c r="AU135" i="1"/>
  <c r="CE135" i="1" s="1"/>
  <c r="AT135" i="1"/>
  <c r="AS135" i="1"/>
  <c r="AR135" i="1"/>
  <c r="AQ135" i="1"/>
  <c r="AP135" i="1"/>
  <c r="AO135" i="1"/>
  <c r="AN135" i="1"/>
  <c r="AM135" i="1"/>
  <c r="AL135" i="1"/>
  <c r="AK135" i="1"/>
  <c r="AJ135" i="1"/>
  <c r="AU134" i="1"/>
  <c r="AT134" i="1"/>
  <c r="CD134" i="1" s="1"/>
  <c r="AS134" i="1"/>
  <c r="AR134" i="1"/>
  <c r="AQ134" i="1"/>
  <c r="AP134" i="1"/>
  <c r="BZ134" i="1" s="1"/>
  <c r="AO134" i="1"/>
  <c r="AN134" i="1"/>
  <c r="AM134" i="1"/>
  <c r="AL134" i="1"/>
  <c r="AK134" i="1"/>
  <c r="AJ134" i="1"/>
  <c r="AU133" i="1"/>
  <c r="AT133" i="1"/>
  <c r="CD133" i="1" s="1"/>
  <c r="AS133" i="1"/>
  <c r="AR133" i="1"/>
  <c r="CB133" i="1" s="1"/>
  <c r="AQ133" i="1"/>
  <c r="AP133" i="1"/>
  <c r="AO133" i="1"/>
  <c r="AN133" i="1"/>
  <c r="AM133" i="1"/>
  <c r="AL133" i="1"/>
  <c r="AK133" i="1"/>
  <c r="AJ133" i="1"/>
  <c r="AU132" i="1"/>
  <c r="AT132" i="1"/>
  <c r="CD132" i="1" s="1"/>
  <c r="AS132" i="1"/>
  <c r="AR132" i="1"/>
  <c r="AQ132" i="1"/>
  <c r="AP132" i="1"/>
  <c r="BZ132" i="1" s="1"/>
  <c r="AO132" i="1"/>
  <c r="AN132" i="1"/>
  <c r="AM132" i="1"/>
  <c r="BW132" i="1" s="1"/>
  <c r="AL132" i="1"/>
  <c r="BV132" i="1" s="1"/>
  <c r="AK132" i="1"/>
  <c r="AJ132" i="1"/>
  <c r="BT132" i="1" s="1"/>
  <c r="AU131" i="1"/>
  <c r="AT131" i="1"/>
  <c r="CD131" i="1" s="1"/>
  <c r="AS131" i="1"/>
  <c r="AR131" i="1"/>
  <c r="AQ131" i="1"/>
  <c r="CA131" i="1" s="1"/>
  <c r="AP131" i="1"/>
  <c r="AO131" i="1"/>
  <c r="AN131" i="1"/>
  <c r="AM131" i="1"/>
  <c r="AL131" i="1"/>
  <c r="AK131" i="1"/>
  <c r="AJ131" i="1"/>
  <c r="AU130" i="1"/>
  <c r="AT130" i="1"/>
  <c r="CD130" i="1" s="1"/>
  <c r="AS130" i="1"/>
  <c r="AR130" i="1"/>
  <c r="AQ130" i="1"/>
  <c r="AP130" i="1"/>
  <c r="BZ130" i="1" s="1"/>
  <c r="AO130" i="1"/>
  <c r="AN130" i="1"/>
  <c r="AM130" i="1"/>
  <c r="BW130" i="1" s="1"/>
  <c r="AL130" i="1"/>
  <c r="BV130" i="1" s="1"/>
  <c r="AK130" i="1"/>
  <c r="BU130" i="1" s="1"/>
  <c r="AJ130" i="1"/>
  <c r="BT130" i="1" s="1"/>
  <c r="AU129" i="1"/>
  <c r="AT129" i="1"/>
  <c r="CD129" i="1" s="1"/>
  <c r="AS129" i="1"/>
  <c r="AR129" i="1"/>
  <c r="CB129" i="1" s="1"/>
  <c r="AQ129" i="1"/>
  <c r="AP129" i="1"/>
  <c r="AO129" i="1"/>
  <c r="AN129" i="1"/>
  <c r="AM129" i="1"/>
  <c r="AL129" i="1"/>
  <c r="AK129" i="1"/>
  <c r="AJ129" i="1"/>
  <c r="AU128" i="1"/>
  <c r="AT128" i="1"/>
  <c r="CD128" i="1" s="1"/>
  <c r="AS128" i="1"/>
  <c r="AR128" i="1"/>
  <c r="AQ128" i="1"/>
  <c r="AP128" i="1"/>
  <c r="BZ128" i="1" s="1"/>
  <c r="AO128" i="1"/>
  <c r="AN128" i="1"/>
  <c r="AM128" i="1"/>
  <c r="BW128" i="1" s="1"/>
  <c r="AL128" i="1"/>
  <c r="AK128" i="1"/>
  <c r="AJ128" i="1"/>
  <c r="BT128" i="1" s="1"/>
  <c r="AU127" i="1"/>
  <c r="AT127" i="1"/>
  <c r="CD127" i="1" s="1"/>
  <c r="AS127" i="1"/>
  <c r="AR127" i="1"/>
  <c r="CB127" i="1" s="1"/>
  <c r="AQ127" i="1"/>
  <c r="AP127" i="1"/>
  <c r="AO127" i="1"/>
  <c r="AN127" i="1"/>
  <c r="AM127" i="1"/>
  <c r="BW127" i="1" s="1"/>
  <c r="AL127" i="1"/>
  <c r="AK127" i="1"/>
  <c r="AJ127" i="1"/>
  <c r="BT127" i="1" s="1"/>
  <c r="AU126" i="1"/>
  <c r="AT126" i="1"/>
  <c r="CD126" i="1" s="1"/>
  <c r="AS126" i="1"/>
  <c r="CC126" i="1" s="1"/>
  <c r="AR126" i="1"/>
  <c r="AQ126" i="1"/>
  <c r="AP126" i="1"/>
  <c r="AO126" i="1"/>
  <c r="AN126" i="1"/>
  <c r="AM126" i="1"/>
  <c r="AL126" i="1"/>
  <c r="AK126" i="1"/>
  <c r="AJ126" i="1"/>
  <c r="AU125" i="1"/>
  <c r="AT125" i="1"/>
  <c r="CD125" i="1" s="1"/>
  <c r="AS125" i="1"/>
  <c r="AR125" i="1"/>
  <c r="CB125" i="1" s="1"/>
  <c r="AQ125" i="1"/>
  <c r="AP125" i="1"/>
  <c r="AO125" i="1"/>
  <c r="AN125" i="1"/>
  <c r="AM125" i="1"/>
  <c r="AL125" i="1"/>
  <c r="AK125" i="1"/>
  <c r="AJ125" i="1"/>
  <c r="AU124" i="1"/>
  <c r="AT124" i="1"/>
  <c r="CD124" i="1" s="1"/>
  <c r="AS124" i="1"/>
  <c r="AR124" i="1"/>
  <c r="AQ124" i="1"/>
  <c r="AP124" i="1"/>
  <c r="BZ124" i="1" s="1"/>
  <c r="AO124" i="1"/>
  <c r="AN124" i="1"/>
  <c r="AM124" i="1"/>
  <c r="AL124" i="1"/>
  <c r="AK124" i="1"/>
  <c r="AJ124" i="1"/>
  <c r="AU123" i="1"/>
  <c r="CE123" i="1" s="1"/>
  <c r="AT123" i="1"/>
  <c r="AS123" i="1"/>
  <c r="AR123" i="1"/>
  <c r="AQ123" i="1"/>
  <c r="AP123" i="1"/>
  <c r="AO123" i="1"/>
  <c r="AN123" i="1"/>
  <c r="AM123" i="1"/>
  <c r="AL123" i="1"/>
  <c r="AK123" i="1"/>
  <c r="AJ123" i="1"/>
  <c r="AU122" i="1"/>
  <c r="AT122" i="1"/>
  <c r="CD122" i="1" s="1"/>
  <c r="AS122" i="1"/>
  <c r="AR122" i="1"/>
  <c r="CB122" i="1" s="1"/>
  <c r="AQ122" i="1"/>
  <c r="AP122" i="1"/>
  <c r="AO122" i="1"/>
  <c r="AN122" i="1"/>
  <c r="AM122" i="1"/>
  <c r="AL122" i="1"/>
  <c r="AK122" i="1"/>
  <c r="AJ122" i="1"/>
  <c r="AU121" i="1"/>
  <c r="CE121" i="1" s="1"/>
  <c r="AT121" i="1"/>
  <c r="AS121" i="1"/>
  <c r="AR121" i="1"/>
  <c r="AQ121" i="1"/>
  <c r="AP121" i="1"/>
  <c r="AO121" i="1"/>
  <c r="AN121" i="1"/>
  <c r="AM121" i="1"/>
  <c r="AL121" i="1"/>
  <c r="AK121" i="1"/>
  <c r="AJ121" i="1"/>
  <c r="AU120" i="1"/>
  <c r="AT120" i="1"/>
  <c r="CD120" i="1" s="1"/>
  <c r="AS120" i="1"/>
  <c r="AR120" i="1"/>
  <c r="CB120" i="1" s="1"/>
  <c r="AQ120" i="1"/>
  <c r="AP120" i="1"/>
  <c r="AO120" i="1"/>
  <c r="AN120" i="1"/>
  <c r="AM120" i="1"/>
  <c r="AL120" i="1"/>
  <c r="AK120" i="1"/>
  <c r="AJ120" i="1"/>
  <c r="AU119" i="1"/>
  <c r="AT119" i="1"/>
  <c r="CD119" i="1" s="1"/>
  <c r="AS119" i="1"/>
  <c r="AR119" i="1"/>
  <c r="CB119" i="1" s="1"/>
  <c r="AQ119" i="1"/>
  <c r="AP119" i="1"/>
  <c r="AO119" i="1"/>
  <c r="AN119" i="1"/>
  <c r="AM119" i="1"/>
  <c r="AL119" i="1"/>
  <c r="AK119" i="1"/>
  <c r="AJ119" i="1"/>
  <c r="AU118" i="1"/>
  <c r="CE118" i="1" s="1"/>
  <c r="AT118" i="1"/>
  <c r="AS118" i="1"/>
  <c r="AR118" i="1"/>
  <c r="AQ118" i="1"/>
  <c r="AP118" i="1"/>
  <c r="AO118" i="1"/>
  <c r="AN118" i="1"/>
  <c r="AM118" i="1"/>
  <c r="AL118" i="1"/>
  <c r="AK118" i="1"/>
  <c r="AJ118" i="1"/>
  <c r="AU117" i="1"/>
  <c r="AT117" i="1"/>
  <c r="CD117" i="1" s="1"/>
  <c r="AS117" i="1"/>
  <c r="AR117" i="1"/>
  <c r="AQ117" i="1"/>
  <c r="AP117" i="1"/>
  <c r="BZ117" i="1" s="1"/>
  <c r="AO117" i="1"/>
  <c r="AN117" i="1"/>
  <c r="AM117" i="1"/>
  <c r="AL117" i="1"/>
  <c r="AK117" i="1"/>
  <c r="AJ117" i="1"/>
  <c r="AU116" i="1"/>
  <c r="AT116" i="1"/>
  <c r="CD116" i="1" s="1"/>
  <c r="AS116" i="1"/>
  <c r="AR116" i="1"/>
  <c r="AQ116" i="1"/>
  <c r="AP116" i="1"/>
  <c r="BZ116" i="1" s="1"/>
  <c r="AO116" i="1"/>
  <c r="AN116" i="1"/>
  <c r="AM116" i="1"/>
  <c r="AL116" i="1"/>
  <c r="AK116" i="1"/>
  <c r="AJ116" i="1"/>
  <c r="AU115" i="1"/>
  <c r="AT115" i="1"/>
  <c r="CD115" i="1" s="1"/>
  <c r="AS115" i="1"/>
  <c r="AR115" i="1"/>
  <c r="AQ115" i="1"/>
  <c r="AP115" i="1"/>
  <c r="BZ115" i="1" s="1"/>
  <c r="AO115" i="1"/>
  <c r="AN115" i="1"/>
  <c r="AM115" i="1"/>
  <c r="AL115" i="1"/>
  <c r="AK115" i="1"/>
  <c r="AJ115" i="1"/>
  <c r="AU114" i="1"/>
  <c r="AT114" i="1"/>
  <c r="CD114" i="1" s="1"/>
  <c r="AS114" i="1"/>
  <c r="AR114" i="1"/>
  <c r="AQ114" i="1"/>
  <c r="CA114" i="1" s="1"/>
  <c r="AP114" i="1"/>
  <c r="AO114" i="1"/>
  <c r="AN114" i="1"/>
  <c r="AM114" i="1"/>
  <c r="AL114" i="1"/>
  <c r="AK114" i="1"/>
  <c r="AJ114" i="1"/>
  <c r="AU113" i="1"/>
  <c r="AT113" i="1"/>
  <c r="CD113" i="1" s="1"/>
  <c r="AS113" i="1"/>
  <c r="AR113" i="1"/>
  <c r="CB113" i="1" s="1"/>
  <c r="AQ113" i="1"/>
  <c r="AP113" i="1"/>
  <c r="AO113" i="1"/>
  <c r="AN113" i="1"/>
  <c r="AM113" i="1"/>
  <c r="AL113" i="1"/>
  <c r="AK113" i="1"/>
  <c r="AJ113" i="1"/>
  <c r="AU112" i="1"/>
  <c r="AT112" i="1"/>
  <c r="CD112" i="1" s="1"/>
  <c r="AS112" i="1"/>
  <c r="AR112" i="1"/>
  <c r="CB112" i="1" s="1"/>
  <c r="AQ112" i="1"/>
  <c r="AP112" i="1"/>
  <c r="AO112" i="1"/>
  <c r="AN112" i="1"/>
  <c r="AM112" i="1"/>
  <c r="AL112" i="1"/>
  <c r="AK112" i="1"/>
  <c r="AJ112" i="1"/>
  <c r="AU111" i="1"/>
  <c r="CE111" i="1" s="1"/>
  <c r="AT111" i="1"/>
  <c r="AS111" i="1"/>
  <c r="AR111" i="1"/>
  <c r="AQ111" i="1"/>
  <c r="AP111" i="1"/>
  <c r="AO111" i="1"/>
  <c r="AN111" i="1"/>
  <c r="AM111" i="1"/>
  <c r="AL111" i="1"/>
  <c r="AK111" i="1"/>
  <c r="AJ111" i="1"/>
  <c r="AU110" i="1"/>
  <c r="AT110" i="1"/>
  <c r="CD110" i="1" s="1"/>
  <c r="AS110" i="1"/>
  <c r="AR110" i="1"/>
  <c r="AQ110" i="1"/>
  <c r="AP110" i="1"/>
  <c r="BZ110" i="1" s="1"/>
  <c r="AO110" i="1"/>
  <c r="AN110" i="1"/>
  <c r="AM110" i="1"/>
  <c r="BW110" i="1" s="1"/>
  <c r="AL110" i="1"/>
  <c r="BV110" i="1" s="1"/>
  <c r="AK110" i="1"/>
  <c r="BU110" i="1" s="1"/>
  <c r="AJ110" i="1"/>
  <c r="BT110" i="1" s="1"/>
  <c r="AU109" i="1"/>
  <c r="AT109" i="1"/>
  <c r="CD109" i="1" s="1"/>
  <c r="AS109" i="1"/>
  <c r="AR109" i="1"/>
  <c r="AQ109" i="1"/>
  <c r="AP109" i="1"/>
  <c r="AO109" i="1"/>
  <c r="BY109" i="1" s="1"/>
  <c r="AN109" i="1"/>
  <c r="BX109" i="1" s="1"/>
  <c r="AM109" i="1"/>
  <c r="AL109" i="1"/>
  <c r="AK109" i="1"/>
  <c r="AJ109" i="1"/>
  <c r="AU108" i="1"/>
  <c r="AT108" i="1"/>
  <c r="CD108" i="1" s="1"/>
  <c r="AS108" i="1"/>
  <c r="AR108" i="1"/>
  <c r="CB108" i="1" s="1"/>
  <c r="AQ108" i="1"/>
  <c r="AP108" i="1"/>
  <c r="BZ108" i="1" s="1"/>
  <c r="AO108" i="1"/>
  <c r="BY108" i="1" s="1"/>
  <c r="AN108" i="1"/>
  <c r="BX108" i="1" s="1"/>
  <c r="AM108" i="1"/>
  <c r="BW108" i="1" s="1"/>
  <c r="AL108" i="1"/>
  <c r="BV108" i="1" s="1"/>
  <c r="AK108" i="1"/>
  <c r="BU108" i="1" s="1"/>
  <c r="AJ108" i="1"/>
  <c r="BT108" i="1" s="1"/>
  <c r="AU107" i="1"/>
  <c r="AT107" i="1"/>
  <c r="CD107" i="1" s="1"/>
  <c r="AS107" i="1"/>
  <c r="AR107" i="1"/>
  <c r="CB107" i="1" s="1"/>
  <c r="AQ107" i="1"/>
  <c r="AP107" i="1"/>
  <c r="AO107" i="1"/>
  <c r="AN107" i="1"/>
  <c r="AM107" i="1"/>
  <c r="AL107" i="1"/>
  <c r="AK107" i="1"/>
  <c r="AJ107" i="1"/>
  <c r="AU106" i="1"/>
  <c r="CE106" i="1" s="1"/>
  <c r="AT106" i="1"/>
  <c r="AS106" i="1"/>
  <c r="AR106" i="1"/>
  <c r="AQ106" i="1"/>
  <c r="AP106" i="1"/>
  <c r="AO106" i="1"/>
  <c r="AN106" i="1"/>
  <c r="AM106" i="1"/>
  <c r="AL106" i="1"/>
  <c r="AK106" i="1"/>
  <c r="AJ106" i="1"/>
  <c r="AU105" i="1"/>
  <c r="AT105" i="1"/>
  <c r="CD105" i="1" s="1"/>
  <c r="AS105" i="1"/>
  <c r="AR105" i="1"/>
  <c r="AQ105" i="1"/>
  <c r="AP105" i="1"/>
  <c r="AO105" i="1"/>
  <c r="BY105" i="1" s="1"/>
  <c r="AN105" i="1"/>
  <c r="BX105" i="1" s="1"/>
  <c r="AM105" i="1"/>
  <c r="AL105" i="1"/>
  <c r="AK105" i="1"/>
  <c r="AJ105" i="1"/>
  <c r="AU104" i="1"/>
  <c r="AT104" i="1"/>
  <c r="CD104" i="1" s="1"/>
  <c r="AS104" i="1"/>
  <c r="CC104" i="1" s="1"/>
  <c r="AR104" i="1"/>
  <c r="AQ104" i="1"/>
  <c r="AP104" i="1"/>
  <c r="AO104" i="1"/>
  <c r="AN104" i="1"/>
  <c r="AM104" i="1"/>
  <c r="AL104" i="1"/>
  <c r="AK104" i="1"/>
  <c r="AJ104" i="1"/>
  <c r="AU103" i="1"/>
  <c r="AT103" i="1"/>
  <c r="CD103" i="1" s="1"/>
  <c r="AS103" i="1"/>
  <c r="AR103" i="1"/>
  <c r="AQ103" i="1"/>
  <c r="AP103" i="1"/>
  <c r="BZ103" i="1" s="1"/>
  <c r="AO103" i="1"/>
  <c r="AN103" i="1"/>
  <c r="AM103" i="1"/>
  <c r="AL103" i="1"/>
  <c r="AK103" i="1"/>
  <c r="AJ103" i="1"/>
  <c r="AU102" i="1"/>
  <c r="AT102" i="1"/>
  <c r="CD102" i="1" s="1"/>
  <c r="AS102" i="1"/>
  <c r="AR102" i="1"/>
  <c r="CB102" i="1" s="1"/>
  <c r="AQ102" i="1"/>
  <c r="AP102" i="1"/>
  <c r="AO102" i="1"/>
  <c r="AN102" i="1"/>
  <c r="AM102" i="1"/>
  <c r="AL102" i="1"/>
  <c r="AK102" i="1"/>
  <c r="AJ102" i="1"/>
  <c r="AU101" i="1"/>
  <c r="CE101" i="1" s="1"/>
  <c r="AT101" i="1"/>
  <c r="AS101" i="1"/>
  <c r="AR101" i="1"/>
  <c r="AQ101" i="1"/>
  <c r="AP101" i="1"/>
  <c r="AO101" i="1"/>
  <c r="AN101" i="1"/>
  <c r="AM101" i="1"/>
  <c r="AL101" i="1"/>
  <c r="AK101" i="1"/>
  <c r="AJ101" i="1"/>
  <c r="AU100" i="1"/>
  <c r="CE100" i="1" s="1"/>
  <c r="AT100" i="1"/>
  <c r="AS100" i="1"/>
  <c r="AR100" i="1"/>
  <c r="AQ100" i="1"/>
  <c r="AP100" i="1"/>
  <c r="AO100" i="1"/>
  <c r="AN100" i="1"/>
  <c r="AM100" i="1"/>
  <c r="AL100" i="1"/>
  <c r="AK100" i="1"/>
  <c r="AJ100" i="1"/>
  <c r="AU99" i="1"/>
  <c r="AT99" i="1"/>
  <c r="CD99" i="1" s="1"/>
  <c r="AS99" i="1"/>
  <c r="AR99" i="1"/>
  <c r="AQ99" i="1"/>
  <c r="AP99" i="1"/>
  <c r="AO99" i="1"/>
  <c r="BY99" i="1" s="1"/>
  <c r="AN99" i="1"/>
  <c r="BX99" i="1" s="1"/>
  <c r="AM99" i="1"/>
  <c r="AL99" i="1"/>
  <c r="AK99" i="1"/>
  <c r="AJ99" i="1"/>
  <c r="AU98" i="1"/>
  <c r="AT98" i="1"/>
  <c r="CD98" i="1" s="1"/>
  <c r="AS98" i="1"/>
  <c r="AR98" i="1"/>
  <c r="CB98" i="1" s="1"/>
  <c r="AQ98" i="1"/>
  <c r="AP98" i="1"/>
  <c r="AO98" i="1"/>
  <c r="AN98" i="1"/>
  <c r="AM98" i="1"/>
  <c r="AL98" i="1"/>
  <c r="AK98" i="1"/>
  <c r="AJ98" i="1"/>
  <c r="AU97" i="1"/>
  <c r="AT97" i="1"/>
  <c r="CD97" i="1" s="1"/>
  <c r="AS97" i="1"/>
  <c r="AR97" i="1"/>
  <c r="AQ97" i="1"/>
  <c r="AP97" i="1"/>
  <c r="BZ97" i="1" s="1"/>
  <c r="AO97" i="1"/>
  <c r="AN97" i="1"/>
  <c r="AM97" i="1"/>
  <c r="AL97" i="1"/>
  <c r="AK97" i="1"/>
  <c r="AJ97" i="1"/>
  <c r="AU96" i="1"/>
  <c r="AT96" i="1"/>
  <c r="CD96" i="1" s="1"/>
  <c r="AS96" i="1"/>
  <c r="CC96" i="1" s="1"/>
  <c r="AR96" i="1"/>
  <c r="AQ96" i="1"/>
  <c r="AP96" i="1"/>
  <c r="AO96" i="1"/>
  <c r="AN96" i="1"/>
  <c r="AM96" i="1"/>
  <c r="AL96" i="1"/>
  <c r="AK96" i="1"/>
  <c r="AJ96" i="1"/>
  <c r="AU95" i="1"/>
  <c r="CE95" i="1" s="1"/>
  <c r="AT95" i="1"/>
  <c r="AS95" i="1"/>
  <c r="AR95" i="1"/>
  <c r="AQ95" i="1"/>
  <c r="AP95" i="1"/>
  <c r="AO95" i="1"/>
  <c r="AN95" i="1"/>
  <c r="AM95" i="1"/>
  <c r="AL95" i="1"/>
  <c r="AK95" i="1"/>
  <c r="AJ95" i="1"/>
  <c r="AU94" i="1"/>
  <c r="CE94" i="1" s="1"/>
  <c r="AT94" i="1"/>
  <c r="AS94" i="1"/>
  <c r="AR94" i="1"/>
  <c r="AQ94" i="1"/>
  <c r="AP94" i="1"/>
  <c r="AO94" i="1"/>
  <c r="AN94" i="1"/>
  <c r="AM94" i="1"/>
  <c r="AL94" i="1"/>
  <c r="AK94" i="1"/>
  <c r="AJ94" i="1"/>
  <c r="AU93" i="1"/>
  <c r="AT93" i="1"/>
  <c r="CD93" i="1" s="1"/>
  <c r="AS93" i="1"/>
  <c r="AR93" i="1"/>
  <c r="AQ93" i="1"/>
  <c r="AP93" i="1"/>
  <c r="BZ93" i="1" s="1"/>
  <c r="AO93" i="1"/>
  <c r="AN93" i="1"/>
  <c r="AM93" i="1"/>
  <c r="AL93" i="1"/>
  <c r="AK93" i="1"/>
  <c r="AJ93" i="1"/>
  <c r="AU92" i="1"/>
  <c r="AT92" i="1"/>
  <c r="CD92" i="1" s="1"/>
  <c r="AS92" i="1"/>
  <c r="AR92" i="1"/>
  <c r="AQ92" i="1"/>
  <c r="CA92" i="1" s="1"/>
  <c r="AP92" i="1"/>
  <c r="BZ92" i="1" s="1"/>
  <c r="AO92" i="1"/>
  <c r="AN92" i="1"/>
  <c r="AM92" i="1"/>
  <c r="BW92" i="1" s="1"/>
  <c r="AL92" i="1"/>
  <c r="BV92" i="1" s="1"/>
  <c r="AK92" i="1"/>
  <c r="AJ92" i="1"/>
  <c r="BT92" i="1" s="1"/>
  <c r="AU91" i="1"/>
  <c r="AT91" i="1"/>
  <c r="CD91" i="1" s="1"/>
  <c r="AS91" i="1"/>
  <c r="AR91" i="1"/>
  <c r="CB91" i="1" s="1"/>
  <c r="AQ91" i="1"/>
  <c r="AP91" i="1"/>
  <c r="BZ91" i="1" s="1"/>
  <c r="AO91" i="1"/>
  <c r="AN91" i="1"/>
  <c r="AM91" i="1"/>
  <c r="BW91" i="1" s="1"/>
  <c r="AL91" i="1"/>
  <c r="BV91" i="1" s="1"/>
  <c r="AK91" i="1"/>
  <c r="BU91" i="1" s="1"/>
  <c r="AJ91" i="1"/>
  <c r="BT91" i="1" s="1"/>
  <c r="AU90" i="1"/>
  <c r="AT90" i="1"/>
  <c r="CD90" i="1" s="1"/>
  <c r="AS90" i="1"/>
  <c r="AR90" i="1"/>
  <c r="AQ90" i="1"/>
  <c r="AP90" i="1"/>
  <c r="BZ90" i="1" s="1"/>
  <c r="AO90" i="1"/>
  <c r="AN90" i="1"/>
  <c r="AM90" i="1"/>
  <c r="BW90" i="1" s="1"/>
  <c r="AL90" i="1"/>
  <c r="BV90" i="1" s="1"/>
  <c r="AK90" i="1"/>
  <c r="BU90" i="1" s="1"/>
  <c r="AJ90" i="1"/>
  <c r="BT90" i="1" s="1"/>
  <c r="AU89" i="1"/>
  <c r="AT89" i="1"/>
  <c r="CD89" i="1" s="1"/>
  <c r="AS89" i="1"/>
  <c r="AR89" i="1"/>
  <c r="AQ89" i="1"/>
  <c r="AP89" i="1"/>
  <c r="BZ89" i="1" s="1"/>
  <c r="AO89" i="1"/>
  <c r="AN89" i="1"/>
  <c r="AM89" i="1"/>
  <c r="AL89" i="1"/>
  <c r="AK89" i="1"/>
  <c r="AJ89" i="1"/>
  <c r="AU88" i="1"/>
  <c r="AT88" i="1"/>
  <c r="CD88" i="1" s="1"/>
  <c r="AS88" i="1"/>
  <c r="AR88" i="1"/>
  <c r="AQ88" i="1"/>
  <c r="CA88" i="1" s="1"/>
  <c r="AP88" i="1"/>
  <c r="AO88" i="1"/>
  <c r="AN88" i="1"/>
  <c r="AM88" i="1"/>
  <c r="AL88" i="1"/>
  <c r="AK88" i="1"/>
  <c r="AJ88" i="1"/>
  <c r="AU87" i="1"/>
  <c r="AT87" i="1"/>
  <c r="CD87" i="1" s="1"/>
  <c r="AS87" i="1"/>
  <c r="AR87" i="1"/>
  <c r="AQ87" i="1"/>
  <c r="CA87" i="1" s="1"/>
  <c r="AP87" i="1"/>
  <c r="AO87" i="1"/>
  <c r="AN87" i="1"/>
  <c r="AM87" i="1"/>
  <c r="AL87" i="1"/>
  <c r="AK87" i="1"/>
  <c r="AJ87" i="1"/>
  <c r="AU86" i="1"/>
  <c r="AT86" i="1"/>
  <c r="CD86" i="1" s="1"/>
  <c r="AS86" i="1"/>
  <c r="AR86" i="1"/>
  <c r="CB86" i="1" s="1"/>
  <c r="AQ86" i="1"/>
  <c r="CA86" i="1" s="1"/>
  <c r="AP86" i="1"/>
  <c r="BZ86" i="1" s="1"/>
  <c r="AO86" i="1"/>
  <c r="AN86" i="1"/>
  <c r="AM86" i="1"/>
  <c r="AL86" i="1"/>
  <c r="AK86" i="1"/>
  <c r="AJ86" i="1"/>
  <c r="AU85" i="1"/>
  <c r="AT85" i="1"/>
  <c r="CD85" i="1" s="1"/>
  <c r="AS85" i="1"/>
  <c r="AR85" i="1"/>
  <c r="AQ85" i="1"/>
  <c r="AP85" i="1"/>
  <c r="BZ85" i="1" s="1"/>
  <c r="AO85" i="1"/>
  <c r="AN85" i="1"/>
  <c r="AM85" i="1"/>
  <c r="BW85" i="1" s="1"/>
  <c r="AL85" i="1"/>
  <c r="BV85" i="1" s="1"/>
  <c r="AK85" i="1"/>
  <c r="BU85" i="1" s="1"/>
  <c r="AJ85" i="1"/>
  <c r="BT85" i="1" s="1"/>
  <c r="AU84" i="1"/>
  <c r="AT84" i="1"/>
  <c r="CD84" i="1" s="1"/>
  <c r="AS84" i="1"/>
  <c r="AR84" i="1"/>
  <c r="AQ84" i="1"/>
  <c r="AP84" i="1"/>
  <c r="BZ84" i="1" s="1"/>
  <c r="AO84" i="1"/>
  <c r="BY84" i="1" s="1"/>
  <c r="AN84" i="1"/>
  <c r="BX84" i="1" s="1"/>
  <c r="AM84" i="1"/>
  <c r="BW84" i="1" s="1"/>
  <c r="AL84" i="1"/>
  <c r="BV84" i="1" s="1"/>
  <c r="AK84" i="1"/>
  <c r="BU84" i="1" s="1"/>
  <c r="AJ84" i="1"/>
  <c r="BT84" i="1" s="1"/>
  <c r="AU83" i="1"/>
  <c r="AT83" i="1"/>
  <c r="CD83" i="1" s="1"/>
  <c r="AS83" i="1"/>
  <c r="AR83" i="1"/>
  <c r="CB83" i="1" s="1"/>
  <c r="AQ83" i="1"/>
  <c r="AP83" i="1"/>
  <c r="AO83" i="1"/>
  <c r="AN83" i="1"/>
  <c r="AM83" i="1"/>
  <c r="AL83" i="1"/>
  <c r="AK83" i="1"/>
  <c r="AJ83" i="1"/>
  <c r="AU82" i="1"/>
  <c r="AT82" i="1"/>
  <c r="CD82" i="1" s="1"/>
  <c r="AS82" i="1"/>
  <c r="AR82" i="1"/>
  <c r="CB82" i="1" s="1"/>
  <c r="AQ82" i="1"/>
  <c r="CA82" i="1" s="1"/>
  <c r="AP82" i="1"/>
  <c r="BZ82" i="1" s="1"/>
  <c r="AO82" i="1"/>
  <c r="BY82" i="1" s="1"/>
  <c r="AN82" i="1"/>
  <c r="AM82" i="1"/>
  <c r="BW82" i="1" s="1"/>
  <c r="AL82" i="1"/>
  <c r="BV82" i="1" s="1"/>
  <c r="AK82" i="1"/>
  <c r="BU82" i="1" s="1"/>
  <c r="AJ82" i="1"/>
  <c r="BT82" i="1" s="1"/>
  <c r="AU81" i="1"/>
  <c r="AT81" i="1"/>
  <c r="CD81" i="1" s="1"/>
  <c r="AS81" i="1"/>
  <c r="AR81" i="1"/>
  <c r="AQ81" i="1"/>
  <c r="CA81" i="1" s="1"/>
  <c r="AP81" i="1"/>
  <c r="AO81" i="1"/>
  <c r="AN81" i="1"/>
  <c r="AM81" i="1"/>
  <c r="BW81" i="1" s="1"/>
  <c r="AL81" i="1"/>
  <c r="AK81" i="1"/>
  <c r="AJ81" i="1"/>
  <c r="BT81" i="1" s="1"/>
  <c r="AU80" i="1"/>
  <c r="AT80" i="1"/>
  <c r="AS80" i="1"/>
  <c r="AR80" i="1"/>
  <c r="AQ80" i="1"/>
  <c r="AP80" i="1"/>
  <c r="AO80" i="1"/>
  <c r="AN80" i="1"/>
  <c r="AM80" i="1"/>
  <c r="BW80" i="1" s="1"/>
  <c r="AL80" i="1"/>
  <c r="BV80" i="1" s="1"/>
  <c r="AK80" i="1"/>
  <c r="BU80" i="1" s="1"/>
  <c r="AJ80" i="1"/>
  <c r="BT80" i="1" s="1"/>
  <c r="AU79" i="1"/>
  <c r="AT79" i="1"/>
  <c r="CD79" i="1" s="1"/>
  <c r="AS79" i="1"/>
  <c r="AR79" i="1"/>
  <c r="AQ79" i="1"/>
  <c r="AP79" i="1"/>
  <c r="BZ79" i="1" s="1"/>
  <c r="AO79" i="1"/>
  <c r="AN79" i="1"/>
  <c r="AM79" i="1"/>
  <c r="AL79" i="1"/>
  <c r="AK79" i="1"/>
  <c r="AJ79" i="1"/>
  <c r="AU78" i="1"/>
  <c r="AT78" i="1"/>
  <c r="CD78" i="1" s="1"/>
  <c r="AS78" i="1"/>
  <c r="AR78" i="1"/>
  <c r="AQ78" i="1"/>
  <c r="CA78" i="1" s="1"/>
  <c r="AP78" i="1"/>
  <c r="AO78" i="1"/>
  <c r="AN78" i="1"/>
  <c r="AM78" i="1"/>
  <c r="BW78" i="1" s="1"/>
  <c r="AL78" i="1"/>
  <c r="AK78" i="1"/>
  <c r="AJ78" i="1"/>
  <c r="BT78" i="1" s="1"/>
  <c r="AU77" i="1"/>
  <c r="AT77" i="1"/>
  <c r="CD77" i="1" s="1"/>
  <c r="AS77" i="1"/>
  <c r="AR77" i="1"/>
  <c r="AQ77" i="1"/>
  <c r="CA77" i="1" s="1"/>
  <c r="AP77" i="1"/>
  <c r="AO77" i="1"/>
  <c r="AN77" i="1"/>
  <c r="AM77" i="1"/>
  <c r="AL77" i="1"/>
  <c r="AK77" i="1"/>
  <c r="AJ77" i="1"/>
  <c r="AU76" i="1"/>
  <c r="AT76" i="1"/>
  <c r="CD76" i="1" s="1"/>
  <c r="AS76" i="1"/>
  <c r="AR76" i="1"/>
  <c r="AQ76" i="1"/>
  <c r="AP76" i="1"/>
  <c r="BZ76" i="1" s="1"/>
  <c r="AO76" i="1"/>
  <c r="BY76" i="1" s="1"/>
  <c r="AN76" i="1"/>
  <c r="BX76" i="1" s="1"/>
  <c r="AM76" i="1"/>
  <c r="BW76" i="1" s="1"/>
  <c r="AL76" i="1"/>
  <c r="BV76" i="1" s="1"/>
  <c r="AK76" i="1"/>
  <c r="BU76" i="1" s="1"/>
  <c r="AJ76" i="1"/>
  <c r="BT76" i="1" s="1"/>
  <c r="AU75" i="1"/>
  <c r="AT75" i="1"/>
  <c r="CD75" i="1" s="1"/>
  <c r="AS75" i="1"/>
  <c r="AR75" i="1"/>
  <c r="AQ75" i="1"/>
  <c r="AP75" i="1"/>
  <c r="BZ75" i="1" s="1"/>
  <c r="AO75" i="1"/>
  <c r="BY75" i="1" s="1"/>
  <c r="AN75" i="1"/>
  <c r="AM75" i="1"/>
  <c r="BW75" i="1" s="1"/>
  <c r="AL75" i="1"/>
  <c r="BV75" i="1" s="1"/>
  <c r="AK75" i="1"/>
  <c r="BU75" i="1" s="1"/>
  <c r="AJ75" i="1"/>
  <c r="BT75" i="1" s="1"/>
  <c r="AU74" i="1"/>
  <c r="AT74" i="1"/>
  <c r="CD74" i="1" s="1"/>
  <c r="AS74" i="1"/>
  <c r="AR74" i="1"/>
  <c r="AQ74" i="1"/>
  <c r="AP74" i="1"/>
  <c r="BZ74" i="1" s="1"/>
  <c r="AO74" i="1"/>
  <c r="AN74" i="1"/>
  <c r="AM74" i="1"/>
  <c r="BW74" i="1" s="1"/>
  <c r="AL74" i="1"/>
  <c r="BV74" i="1" s="1"/>
  <c r="AK74" i="1"/>
  <c r="BU74" i="1" s="1"/>
  <c r="AJ74" i="1"/>
  <c r="BT74" i="1" s="1"/>
  <c r="AU73" i="1"/>
  <c r="AT73" i="1"/>
  <c r="CD73" i="1" s="1"/>
  <c r="AS73" i="1"/>
  <c r="AR73" i="1"/>
  <c r="AQ73" i="1"/>
  <c r="CA73" i="1" s="1"/>
  <c r="AP73" i="1"/>
  <c r="AO73" i="1"/>
  <c r="AN73" i="1"/>
  <c r="AM73" i="1"/>
  <c r="AL73" i="1"/>
  <c r="AK73" i="1"/>
  <c r="AJ73" i="1"/>
  <c r="AU72" i="1"/>
  <c r="AT72" i="1"/>
  <c r="CD72" i="1" s="1"/>
  <c r="AS72" i="1"/>
  <c r="AR72" i="1"/>
  <c r="AQ72" i="1"/>
  <c r="AP72" i="1"/>
  <c r="BZ72" i="1" s="1"/>
  <c r="AO72" i="1"/>
  <c r="AN72" i="1"/>
  <c r="AM72" i="1"/>
  <c r="BW72" i="1" s="1"/>
  <c r="AL72" i="1"/>
  <c r="BV72" i="1" s="1"/>
  <c r="AK72" i="1"/>
  <c r="BU72" i="1" s="1"/>
  <c r="AJ72" i="1"/>
  <c r="BT72" i="1" s="1"/>
  <c r="AU71" i="1"/>
  <c r="AT71" i="1"/>
  <c r="CD71" i="1" s="1"/>
  <c r="AS71" i="1"/>
  <c r="AR71" i="1"/>
  <c r="AQ71" i="1"/>
  <c r="CA71" i="1" s="1"/>
  <c r="AP71" i="1"/>
  <c r="AO71" i="1"/>
  <c r="AN71" i="1"/>
  <c r="AM71" i="1"/>
  <c r="AL71" i="1"/>
  <c r="AK71" i="1"/>
  <c r="AJ71" i="1"/>
  <c r="AU70" i="1"/>
  <c r="AT70" i="1"/>
  <c r="CD70" i="1" s="1"/>
  <c r="AS70" i="1"/>
  <c r="AR70" i="1"/>
  <c r="AQ70" i="1"/>
  <c r="CA70" i="1" s="1"/>
  <c r="AP70" i="1"/>
  <c r="AO70" i="1"/>
  <c r="AN70" i="1"/>
  <c r="AM70" i="1"/>
  <c r="AL70" i="1"/>
  <c r="AK70" i="1"/>
  <c r="AJ70" i="1"/>
  <c r="AU69" i="1"/>
  <c r="AT69" i="1"/>
  <c r="CD69" i="1" s="1"/>
  <c r="AS69" i="1"/>
  <c r="AR69" i="1"/>
  <c r="AQ69" i="1"/>
  <c r="CA69" i="1" s="1"/>
  <c r="AP69" i="1"/>
  <c r="AO69" i="1"/>
  <c r="AN69" i="1"/>
  <c r="AM69" i="1"/>
  <c r="BW69" i="1" s="1"/>
  <c r="AL69" i="1"/>
  <c r="AK69" i="1"/>
  <c r="AJ69" i="1"/>
  <c r="BT69" i="1" s="1"/>
  <c r="AU68" i="1"/>
  <c r="AT68" i="1"/>
  <c r="CD68" i="1" s="1"/>
  <c r="AS68" i="1"/>
  <c r="AR68" i="1"/>
  <c r="AQ68" i="1"/>
  <c r="AP68" i="1"/>
  <c r="BZ68" i="1" s="1"/>
  <c r="AO68" i="1"/>
  <c r="BY68" i="1" s="1"/>
  <c r="AN68" i="1"/>
  <c r="BX68" i="1" s="1"/>
  <c r="AM68" i="1"/>
  <c r="BW68" i="1" s="1"/>
  <c r="AL68" i="1"/>
  <c r="BV68" i="1" s="1"/>
  <c r="AK68" i="1"/>
  <c r="BU68" i="1" s="1"/>
  <c r="AJ68" i="1"/>
  <c r="BT68" i="1" s="1"/>
  <c r="AU67" i="1"/>
  <c r="AT67" i="1"/>
  <c r="CD67" i="1" s="1"/>
  <c r="AS67" i="1"/>
  <c r="AR67" i="1"/>
  <c r="AQ67" i="1"/>
  <c r="CA67" i="1" s="1"/>
  <c r="AP67" i="1"/>
  <c r="AO67" i="1"/>
  <c r="AN67" i="1"/>
  <c r="AM67" i="1"/>
  <c r="BW67" i="1" s="1"/>
  <c r="AL67" i="1"/>
  <c r="AK67" i="1"/>
  <c r="AJ67" i="1"/>
  <c r="BT67" i="1" s="1"/>
  <c r="AU66" i="1"/>
  <c r="AT66" i="1"/>
  <c r="CD66" i="1" s="1"/>
  <c r="AS66" i="1"/>
  <c r="AR66" i="1"/>
  <c r="AQ66" i="1"/>
  <c r="CA66" i="1" s="1"/>
  <c r="AP66" i="1"/>
  <c r="AO66" i="1"/>
  <c r="AN66" i="1"/>
  <c r="AM66" i="1"/>
  <c r="AL66" i="1"/>
  <c r="AK66" i="1"/>
  <c r="AJ66" i="1"/>
  <c r="AU65" i="1"/>
  <c r="AT65" i="1"/>
  <c r="CD65" i="1" s="1"/>
  <c r="AS65" i="1"/>
  <c r="AR65" i="1"/>
  <c r="AQ65" i="1"/>
  <c r="CA65" i="1" s="1"/>
  <c r="AP65" i="1"/>
  <c r="AO65" i="1"/>
  <c r="AN65" i="1"/>
  <c r="AM65" i="1"/>
  <c r="AL65" i="1"/>
  <c r="AK65" i="1"/>
  <c r="AJ65" i="1"/>
  <c r="AU64" i="1"/>
  <c r="AT64" i="1"/>
  <c r="CD64" i="1" s="1"/>
  <c r="AS64" i="1"/>
  <c r="AR64" i="1"/>
  <c r="AQ64" i="1"/>
  <c r="CA64" i="1" s="1"/>
  <c r="AP64" i="1"/>
  <c r="AO64" i="1"/>
  <c r="AN64" i="1"/>
  <c r="AM64" i="1"/>
  <c r="AL64" i="1"/>
  <c r="AK64" i="1"/>
  <c r="AJ64" i="1"/>
  <c r="AU63" i="1"/>
  <c r="AT63" i="1"/>
  <c r="CD63" i="1" s="1"/>
  <c r="AS63" i="1"/>
  <c r="AR63" i="1"/>
  <c r="CB63" i="1" s="1"/>
  <c r="AQ63" i="1"/>
  <c r="AP63" i="1"/>
  <c r="BZ63" i="1" s="1"/>
  <c r="AO63" i="1"/>
  <c r="AN63" i="1"/>
  <c r="AM63" i="1"/>
  <c r="BW63" i="1" s="1"/>
  <c r="AL63" i="1"/>
  <c r="BV63" i="1" s="1"/>
  <c r="AK63" i="1"/>
  <c r="BU63" i="1" s="1"/>
  <c r="AJ63" i="1"/>
  <c r="BT63" i="1" s="1"/>
  <c r="AU62" i="1"/>
  <c r="AT62" i="1"/>
  <c r="CD62" i="1" s="1"/>
  <c r="AS62" i="1"/>
  <c r="AR62" i="1"/>
  <c r="AQ62" i="1"/>
  <c r="CA62" i="1" s="1"/>
  <c r="AP62" i="1"/>
  <c r="AO62" i="1"/>
  <c r="AN62" i="1"/>
  <c r="AM62" i="1"/>
  <c r="AL62" i="1"/>
  <c r="AK62" i="1"/>
  <c r="AJ62" i="1"/>
  <c r="AU61" i="1"/>
  <c r="AT61" i="1"/>
  <c r="CD61" i="1" s="1"/>
  <c r="AS61" i="1"/>
  <c r="AR61" i="1"/>
  <c r="AQ61" i="1"/>
  <c r="CA61" i="1" s="1"/>
  <c r="AP61" i="1"/>
  <c r="AO61" i="1"/>
  <c r="AN61" i="1"/>
  <c r="AM61" i="1"/>
  <c r="BW61" i="1" s="1"/>
  <c r="AL61" i="1"/>
  <c r="AK61" i="1"/>
  <c r="AJ61" i="1"/>
  <c r="BT61" i="1" s="1"/>
  <c r="AU60" i="1"/>
  <c r="AT60" i="1"/>
  <c r="CD60" i="1" s="1"/>
  <c r="AS60" i="1"/>
  <c r="AR60" i="1"/>
  <c r="AQ60" i="1"/>
  <c r="CA60" i="1" s="1"/>
  <c r="AP60" i="1"/>
  <c r="AO60" i="1"/>
  <c r="AN60" i="1"/>
  <c r="AM60" i="1"/>
  <c r="AL60" i="1"/>
  <c r="AK60" i="1"/>
  <c r="AJ60" i="1"/>
  <c r="AU59" i="1"/>
  <c r="AT59" i="1"/>
  <c r="CD59" i="1" s="1"/>
  <c r="AS59" i="1"/>
  <c r="AR59" i="1"/>
  <c r="AQ59" i="1"/>
  <c r="CA59" i="1" s="1"/>
  <c r="AP59" i="1"/>
  <c r="AO59" i="1"/>
  <c r="AN59" i="1"/>
  <c r="AM59" i="1"/>
  <c r="BW59" i="1" s="1"/>
  <c r="AL59" i="1"/>
  <c r="AK59" i="1"/>
  <c r="AJ59" i="1"/>
  <c r="BT59" i="1" s="1"/>
  <c r="AU58" i="1"/>
  <c r="AT58" i="1"/>
  <c r="CD58" i="1" s="1"/>
  <c r="AS58" i="1"/>
  <c r="AR58" i="1"/>
  <c r="CB58" i="1" s="1"/>
  <c r="AQ58" i="1"/>
  <c r="AP58" i="1"/>
  <c r="BZ58" i="1" s="1"/>
  <c r="AO58" i="1"/>
  <c r="AN58" i="1"/>
  <c r="AM58" i="1"/>
  <c r="BW58" i="1" s="1"/>
  <c r="AL58" i="1"/>
  <c r="BV58" i="1" s="1"/>
  <c r="AK58" i="1"/>
  <c r="BU58" i="1" s="1"/>
  <c r="AJ58" i="1"/>
  <c r="BT58" i="1" s="1"/>
  <c r="AU57" i="1"/>
  <c r="AT57" i="1"/>
  <c r="CD57" i="1" s="1"/>
  <c r="AS57" i="1"/>
  <c r="AR57" i="1"/>
  <c r="AQ57" i="1"/>
  <c r="CA57" i="1" s="1"/>
  <c r="AP57" i="1"/>
  <c r="AO57" i="1"/>
  <c r="AN57" i="1"/>
  <c r="AM57" i="1"/>
  <c r="AL57" i="1"/>
  <c r="AK57" i="1"/>
  <c r="AJ57" i="1"/>
  <c r="AU56" i="1"/>
  <c r="AT56" i="1"/>
  <c r="CD56" i="1" s="1"/>
  <c r="AS56" i="1"/>
  <c r="AR56" i="1"/>
  <c r="CB56" i="1" s="1"/>
  <c r="AQ56" i="1"/>
  <c r="AP56" i="1"/>
  <c r="BZ56" i="1" s="1"/>
  <c r="AO56" i="1"/>
  <c r="BY56" i="1" s="1"/>
  <c r="AN56" i="1"/>
  <c r="BX56" i="1" s="1"/>
  <c r="AM56" i="1"/>
  <c r="BW56" i="1" s="1"/>
  <c r="AL56" i="1"/>
  <c r="BV56" i="1" s="1"/>
  <c r="AK56" i="1"/>
  <c r="BU56" i="1" s="1"/>
  <c r="AJ56" i="1"/>
  <c r="BT56" i="1" s="1"/>
  <c r="AU55" i="1"/>
  <c r="AT55" i="1"/>
  <c r="CD55" i="1" s="1"/>
  <c r="AS55" i="1"/>
  <c r="AR55" i="1"/>
  <c r="AQ55" i="1"/>
  <c r="AP55" i="1"/>
  <c r="BZ55" i="1" s="1"/>
  <c r="AO55" i="1"/>
  <c r="AN55" i="1"/>
  <c r="AM55" i="1"/>
  <c r="BW55" i="1" s="1"/>
  <c r="AL55" i="1"/>
  <c r="BV55" i="1" s="1"/>
  <c r="AK55" i="1"/>
  <c r="BU55" i="1" s="1"/>
  <c r="AJ55" i="1"/>
  <c r="BT55" i="1" s="1"/>
  <c r="AU54" i="1"/>
  <c r="AT54" i="1"/>
  <c r="CD54" i="1" s="1"/>
  <c r="AS54" i="1"/>
  <c r="AR54" i="1"/>
  <c r="CB54" i="1" s="1"/>
  <c r="AQ54" i="1"/>
  <c r="AP54" i="1"/>
  <c r="AO54" i="1"/>
  <c r="AN54" i="1"/>
  <c r="AM54" i="1"/>
  <c r="AL54" i="1"/>
  <c r="AK54" i="1"/>
  <c r="AJ54" i="1"/>
  <c r="AU53" i="1"/>
  <c r="AT53" i="1"/>
  <c r="AS53" i="1"/>
  <c r="AR53" i="1"/>
  <c r="AQ53" i="1"/>
  <c r="AP53" i="1"/>
  <c r="AO53" i="1"/>
  <c r="AN53" i="1"/>
  <c r="AM53" i="1"/>
  <c r="BW53" i="1" s="1"/>
  <c r="AL53" i="1"/>
  <c r="BV53" i="1" s="1"/>
  <c r="AK53" i="1"/>
  <c r="BU53" i="1" s="1"/>
  <c r="AJ53" i="1"/>
  <c r="BT53" i="1" s="1"/>
  <c r="AU52" i="1"/>
  <c r="AT52" i="1"/>
  <c r="CD52" i="1" s="1"/>
  <c r="AS52" i="1"/>
  <c r="AR52" i="1"/>
  <c r="AQ52" i="1"/>
  <c r="AP52" i="1"/>
  <c r="BZ52" i="1" s="1"/>
  <c r="AO52" i="1"/>
  <c r="AN52" i="1"/>
  <c r="AM52" i="1"/>
  <c r="AL52" i="1"/>
  <c r="AK52" i="1"/>
  <c r="AJ52" i="1"/>
  <c r="AU51" i="1"/>
  <c r="AT51" i="1"/>
  <c r="CD51" i="1" s="1"/>
  <c r="AS51" i="1"/>
  <c r="AR51" i="1"/>
  <c r="AQ51" i="1"/>
  <c r="CA51" i="1" s="1"/>
  <c r="AP51" i="1"/>
  <c r="AO51" i="1"/>
  <c r="AN51" i="1"/>
  <c r="AM51" i="1"/>
  <c r="AL51" i="1"/>
  <c r="AK51" i="1"/>
  <c r="AJ51" i="1"/>
  <c r="AU50" i="1"/>
  <c r="AT50" i="1"/>
  <c r="CD50" i="1" s="1"/>
  <c r="AS50" i="1"/>
  <c r="AR50" i="1"/>
  <c r="AQ50" i="1"/>
  <c r="AP50" i="1"/>
  <c r="BZ50" i="1" s="1"/>
  <c r="AO50" i="1"/>
  <c r="AN50" i="1"/>
  <c r="AM50" i="1"/>
  <c r="BW50" i="1" s="1"/>
  <c r="AL50" i="1"/>
  <c r="BV50" i="1" s="1"/>
  <c r="AK50" i="1"/>
  <c r="AJ50" i="1"/>
  <c r="BT50" i="1" s="1"/>
  <c r="AU49" i="1"/>
  <c r="AT49" i="1"/>
  <c r="CD49" i="1" s="1"/>
  <c r="AS49" i="1"/>
  <c r="AR49" i="1"/>
  <c r="CB49" i="1" s="1"/>
  <c r="AQ49" i="1"/>
  <c r="AP49" i="1"/>
  <c r="AO49" i="1"/>
  <c r="AN49" i="1"/>
  <c r="AM49" i="1"/>
  <c r="BW49" i="1" s="1"/>
  <c r="AL49" i="1"/>
  <c r="BV49" i="1" s="1"/>
  <c r="AK49" i="1"/>
  <c r="BU49" i="1" s="1"/>
  <c r="AJ49" i="1"/>
  <c r="BT49" i="1" s="1"/>
  <c r="AU48" i="1"/>
  <c r="AT48" i="1"/>
  <c r="CD48" i="1" s="1"/>
  <c r="AS48" i="1"/>
  <c r="AR48" i="1"/>
  <c r="CB48" i="1" s="1"/>
  <c r="AQ48" i="1"/>
  <c r="AP48" i="1"/>
  <c r="AO48" i="1"/>
  <c r="AN48" i="1"/>
  <c r="BX48" i="1" s="1"/>
  <c r="AM48" i="1"/>
  <c r="BW48" i="1" s="1"/>
  <c r="AL48" i="1"/>
  <c r="BV48" i="1" s="1"/>
  <c r="AK48" i="1"/>
  <c r="BU48" i="1" s="1"/>
  <c r="AJ48" i="1"/>
  <c r="BT48" i="1" s="1"/>
  <c r="AU47" i="1"/>
  <c r="AT47" i="1"/>
  <c r="CD47" i="1" s="1"/>
  <c r="AS47" i="1"/>
  <c r="AR47" i="1"/>
  <c r="AQ47" i="1"/>
  <c r="AP47" i="1"/>
  <c r="BZ47" i="1" s="1"/>
  <c r="AO47" i="1"/>
  <c r="AN47" i="1"/>
  <c r="AM47" i="1"/>
  <c r="BW47" i="1" s="1"/>
  <c r="AL47" i="1"/>
  <c r="AK47" i="1"/>
  <c r="BU47" i="1" s="1"/>
  <c r="AJ47" i="1"/>
  <c r="BT47" i="1" s="1"/>
  <c r="AU46" i="1"/>
  <c r="AT46" i="1"/>
  <c r="CD46" i="1" s="1"/>
  <c r="AS46" i="1"/>
  <c r="AR46" i="1"/>
  <c r="AQ46" i="1"/>
  <c r="CA46" i="1" s="1"/>
  <c r="AP46" i="1"/>
  <c r="AO46" i="1"/>
  <c r="AN46" i="1"/>
  <c r="AM46" i="1"/>
  <c r="BW46" i="1" s="1"/>
  <c r="AL46" i="1"/>
  <c r="BV46" i="1" s="1"/>
  <c r="AK46" i="1"/>
  <c r="BU46" i="1" s="1"/>
  <c r="AJ46" i="1"/>
  <c r="BT46" i="1" s="1"/>
  <c r="AU45" i="1"/>
  <c r="AT45" i="1"/>
  <c r="AS45" i="1"/>
  <c r="AR45" i="1"/>
  <c r="AQ45" i="1"/>
  <c r="AP45" i="1"/>
  <c r="AO45" i="1"/>
  <c r="AN45" i="1"/>
  <c r="AM45" i="1"/>
  <c r="BW45" i="1" s="1"/>
  <c r="AL45" i="1"/>
  <c r="AK45" i="1"/>
  <c r="BU45" i="1" s="1"/>
  <c r="AJ45" i="1"/>
  <c r="BT45" i="1" s="1"/>
  <c r="AU44" i="1"/>
  <c r="AT44" i="1"/>
  <c r="AS44" i="1"/>
  <c r="AR44" i="1"/>
  <c r="AQ44" i="1"/>
  <c r="AP44" i="1"/>
  <c r="AO44" i="1"/>
  <c r="AN44" i="1"/>
  <c r="AM44" i="1"/>
  <c r="BW44" i="1" s="1"/>
  <c r="AL44" i="1"/>
  <c r="BV44" i="1" s="1"/>
  <c r="AK44" i="1"/>
  <c r="AJ44" i="1"/>
  <c r="BT44" i="1" s="1"/>
  <c r="AU43" i="1"/>
  <c r="AT43" i="1"/>
  <c r="CD43" i="1" s="1"/>
  <c r="AS43" i="1"/>
  <c r="CC43" i="1" s="1"/>
  <c r="AR43" i="1"/>
  <c r="CB43" i="1" s="1"/>
  <c r="AQ43" i="1"/>
  <c r="CA43" i="1" s="1"/>
  <c r="AP43" i="1"/>
  <c r="BZ43" i="1" s="1"/>
  <c r="AO43" i="1"/>
  <c r="AN43" i="1"/>
  <c r="AM43" i="1"/>
  <c r="AL43" i="1"/>
  <c r="AK43" i="1"/>
  <c r="AJ43" i="1"/>
  <c r="AU42" i="1"/>
  <c r="CE42" i="1" s="1"/>
  <c r="AT42" i="1"/>
  <c r="CD42" i="1" s="1"/>
  <c r="AS42" i="1"/>
  <c r="AR42" i="1"/>
  <c r="AQ42" i="1"/>
  <c r="CA42" i="1" s="1"/>
  <c r="AP42" i="1"/>
  <c r="AO42" i="1"/>
  <c r="AN42" i="1"/>
  <c r="AM42" i="1"/>
  <c r="AL42" i="1"/>
  <c r="AK42" i="1"/>
  <c r="AJ42" i="1"/>
  <c r="AU41" i="1"/>
  <c r="AT41" i="1"/>
  <c r="CD41" i="1" s="1"/>
  <c r="AS41" i="1"/>
  <c r="AR41" i="1"/>
  <c r="AQ41" i="1"/>
  <c r="CA41" i="1" s="1"/>
  <c r="AP41" i="1"/>
  <c r="AO41" i="1"/>
  <c r="AN41" i="1"/>
  <c r="AM41" i="1"/>
  <c r="AL41" i="1"/>
  <c r="AK41" i="1"/>
  <c r="AJ41" i="1"/>
  <c r="AU40" i="1"/>
  <c r="AT40" i="1"/>
  <c r="CD40" i="1" s="1"/>
  <c r="AS40" i="1"/>
  <c r="AR40" i="1"/>
  <c r="AQ40" i="1"/>
  <c r="AP40" i="1"/>
  <c r="BZ40" i="1" s="1"/>
  <c r="AO40" i="1"/>
  <c r="AN40" i="1"/>
  <c r="AM40" i="1"/>
  <c r="AL40" i="1"/>
  <c r="AK40" i="1"/>
  <c r="AJ40" i="1"/>
  <c r="AU39" i="1"/>
  <c r="AT39" i="1"/>
  <c r="AS39" i="1"/>
  <c r="AR39" i="1"/>
  <c r="AQ39" i="1"/>
  <c r="AP39" i="1"/>
  <c r="AO39" i="1"/>
  <c r="AN39" i="1"/>
  <c r="AM39" i="1"/>
  <c r="BW39" i="1" s="1"/>
  <c r="AL39" i="1"/>
  <c r="AK39" i="1"/>
  <c r="AJ39" i="1"/>
  <c r="BT39" i="1" s="1"/>
  <c r="AU38" i="1"/>
  <c r="AT38" i="1"/>
  <c r="CD38" i="1" s="1"/>
  <c r="AS38" i="1"/>
  <c r="AR38" i="1"/>
  <c r="AQ38" i="1"/>
  <c r="AP38" i="1"/>
  <c r="BZ38" i="1" s="1"/>
  <c r="AO38" i="1"/>
  <c r="AN38" i="1"/>
  <c r="AM38" i="1"/>
  <c r="AL38" i="1"/>
  <c r="AK38" i="1"/>
  <c r="AJ38" i="1"/>
  <c r="AU37" i="1"/>
  <c r="AT37" i="1"/>
  <c r="CD37" i="1" s="1"/>
  <c r="AS37" i="1"/>
  <c r="AR37" i="1"/>
  <c r="AQ37" i="1"/>
  <c r="AP37" i="1"/>
  <c r="BZ37" i="1" s="1"/>
  <c r="AO37" i="1"/>
  <c r="AN37" i="1"/>
  <c r="AM37" i="1"/>
  <c r="AL37" i="1"/>
  <c r="AK37" i="1"/>
  <c r="AJ37" i="1"/>
  <c r="AU36" i="1"/>
  <c r="AT36" i="1"/>
  <c r="CD36" i="1" s="1"/>
  <c r="AS36" i="1"/>
  <c r="AR36" i="1"/>
  <c r="AQ36" i="1"/>
  <c r="AP36" i="1"/>
  <c r="BZ36" i="1" s="1"/>
  <c r="AO36" i="1"/>
  <c r="AN36" i="1"/>
  <c r="AM36" i="1"/>
  <c r="AL36" i="1"/>
  <c r="AK36" i="1"/>
  <c r="AJ36" i="1"/>
  <c r="AU35" i="1"/>
  <c r="AT35" i="1"/>
  <c r="CD35" i="1" s="1"/>
  <c r="AS35" i="1"/>
  <c r="AR35" i="1"/>
  <c r="CB35" i="1" s="1"/>
  <c r="AQ35" i="1"/>
  <c r="CA35" i="1" s="1"/>
  <c r="AP35" i="1"/>
  <c r="AO35" i="1"/>
  <c r="AN35" i="1"/>
  <c r="AM35" i="1"/>
  <c r="AL35" i="1"/>
  <c r="AK35" i="1"/>
  <c r="AJ35" i="1"/>
  <c r="AU34" i="1"/>
  <c r="AT34" i="1"/>
  <c r="CD34" i="1" s="1"/>
  <c r="AS34" i="1"/>
  <c r="AR34" i="1"/>
  <c r="AQ34" i="1"/>
  <c r="AP34" i="1"/>
  <c r="BZ34" i="1" s="1"/>
  <c r="AO34" i="1"/>
  <c r="AN34" i="1"/>
  <c r="AM34" i="1"/>
  <c r="AL34" i="1"/>
  <c r="AK34" i="1"/>
  <c r="AJ34" i="1"/>
  <c r="AU33" i="1"/>
  <c r="AT33" i="1"/>
  <c r="CD33" i="1" s="1"/>
  <c r="AS33" i="1"/>
  <c r="AR33" i="1"/>
  <c r="CB33" i="1" s="1"/>
  <c r="AQ33" i="1"/>
  <c r="CA33" i="1" s="1"/>
  <c r="AP33" i="1"/>
  <c r="AO33" i="1"/>
  <c r="AN33" i="1"/>
  <c r="AM33" i="1"/>
  <c r="BW33" i="1" s="1"/>
  <c r="AL33" i="1"/>
  <c r="BV33" i="1" s="1"/>
  <c r="AK33" i="1"/>
  <c r="BU33" i="1" s="1"/>
  <c r="AJ33" i="1"/>
  <c r="BT33" i="1" s="1"/>
  <c r="AU32" i="1"/>
  <c r="AT32" i="1"/>
  <c r="CD32" i="1" s="1"/>
  <c r="AS32" i="1"/>
  <c r="AR32" i="1"/>
  <c r="AQ32" i="1"/>
  <c r="AP32" i="1"/>
  <c r="BZ32" i="1" s="1"/>
  <c r="AO32" i="1"/>
  <c r="AN32" i="1"/>
  <c r="AM32" i="1"/>
  <c r="BW32" i="1" s="1"/>
  <c r="AL32" i="1"/>
  <c r="BV32" i="1" s="1"/>
  <c r="AK32" i="1"/>
  <c r="BU32" i="1" s="1"/>
  <c r="AJ32" i="1"/>
  <c r="BT32" i="1" s="1"/>
  <c r="AU31" i="1"/>
  <c r="AT31" i="1"/>
  <c r="CD31" i="1" s="1"/>
  <c r="AS31" i="1"/>
  <c r="AR31" i="1"/>
  <c r="AQ31" i="1"/>
  <c r="CA31" i="1" s="1"/>
  <c r="AP31" i="1"/>
  <c r="AO31" i="1"/>
  <c r="AN31" i="1"/>
  <c r="AM31" i="1"/>
  <c r="BW31" i="1" s="1"/>
  <c r="AL31" i="1"/>
  <c r="AK31" i="1"/>
  <c r="AJ31" i="1"/>
  <c r="BT31" i="1" s="1"/>
  <c r="AU30" i="1"/>
  <c r="AT30" i="1"/>
  <c r="CD30" i="1" s="1"/>
  <c r="AS30" i="1"/>
  <c r="AR30" i="1"/>
  <c r="AQ30" i="1"/>
  <c r="CA30" i="1" s="1"/>
  <c r="AP30" i="1"/>
  <c r="AO30" i="1"/>
  <c r="AN30" i="1"/>
  <c r="AM30" i="1"/>
  <c r="AL30" i="1"/>
  <c r="AK30" i="1"/>
  <c r="AJ30" i="1"/>
  <c r="AU29" i="1"/>
  <c r="AT29" i="1"/>
  <c r="CD29" i="1" s="1"/>
  <c r="AS29" i="1"/>
  <c r="AR29" i="1"/>
  <c r="AQ29" i="1"/>
  <c r="CA29" i="1" s="1"/>
  <c r="AP29" i="1"/>
  <c r="AO29" i="1"/>
  <c r="AN29" i="1"/>
  <c r="AM29" i="1"/>
  <c r="BW29" i="1" s="1"/>
  <c r="AL29" i="1"/>
  <c r="AK29" i="1"/>
  <c r="AJ29" i="1"/>
  <c r="BT29" i="1" s="1"/>
  <c r="AU28" i="1"/>
  <c r="AT28" i="1"/>
  <c r="CD28" i="1" s="1"/>
  <c r="AS28" i="1"/>
  <c r="AR28" i="1"/>
  <c r="AQ28" i="1"/>
  <c r="CA28" i="1" s="1"/>
  <c r="AP28" i="1"/>
  <c r="AO28" i="1"/>
  <c r="AN28" i="1"/>
  <c r="BX28" i="1" s="1"/>
  <c r="AM28" i="1"/>
  <c r="BW28" i="1" s="1"/>
  <c r="AL28" i="1"/>
  <c r="BV28" i="1" s="1"/>
  <c r="AK28" i="1"/>
  <c r="BU28" i="1" s="1"/>
  <c r="AJ28" i="1"/>
  <c r="BT28" i="1" s="1"/>
  <c r="AU27" i="1"/>
  <c r="AT27" i="1"/>
  <c r="CD27" i="1" s="1"/>
  <c r="AS27" i="1"/>
  <c r="AR27" i="1"/>
  <c r="CB27" i="1" s="1"/>
  <c r="AQ27" i="1"/>
  <c r="AP27" i="1"/>
  <c r="AO27" i="1"/>
  <c r="BY27" i="1" s="1"/>
  <c r="AN27" i="1"/>
  <c r="BX27" i="1" s="1"/>
  <c r="AM27" i="1"/>
  <c r="BW27" i="1" s="1"/>
  <c r="AL27" i="1"/>
  <c r="BV27" i="1" s="1"/>
  <c r="AK27" i="1"/>
  <c r="BU27" i="1" s="1"/>
  <c r="AJ27" i="1"/>
  <c r="BT27" i="1" s="1"/>
  <c r="AU26" i="1"/>
  <c r="AT26" i="1"/>
  <c r="CD26" i="1" s="1"/>
  <c r="AS26" i="1"/>
  <c r="AR26" i="1"/>
  <c r="AQ26" i="1"/>
  <c r="AP26" i="1"/>
  <c r="BZ26" i="1" s="1"/>
  <c r="AO26" i="1"/>
  <c r="AN26" i="1"/>
  <c r="AM26" i="1"/>
  <c r="BW26" i="1" s="1"/>
  <c r="AL26" i="1"/>
  <c r="BV26" i="1" s="1"/>
  <c r="AK26" i="1"/>
  <c r="BU26" i="1" s="1"/>
  <c r="AJ26" i="1"/>
  <c r="BT26" i="1" s="1"/>
  <c r="AU25" i="1"/>
  <c r="AT25" i="1"/>
  <c r="CD25" i="1" s="1"/>
  <c r="AS25" i="1"/>
  <c r="CC25" i="1" s="1"/>
  <c r="AR25" i="1"/>
  <c r="AQ25" i="1"/>
  <c r="AP25" i="1"/>
  <c r="BZ25" i="1" s="1"/>
  <c r="AO25" i="1"/>
  <c r="AN25" i="1"/>
  <c r="AM25" i="1"/>
  <c r="BW25" i="1" s="1"/>
  <c r="AL25" i="1"/>
  <c r="BV25" i="1" s="1"/>
  <c r="AK25" i="1"/>
  <c r="BU25" i="1" s="1"/>
  <c r="AJ25" i="1"/>
  <c r="BT25" i="1" s="1"/>
  <c r="AU24" i="1"/>
  <c r="AT24" i="1"/>
  <c r="CD24" i="1" s="1"/>
  <c r="AS24" i="1"/>
  <c r="AR24" i="1"/>
  <c r="AQ24" i="1"/>
  <c r="CA24" i="1" s="1"/>
  <c r="AP24" i="1"/>
  <c r="AO24" i="1"/>
  <c r="AN24" i="1"/>
  <c r="AM24" i="1"/>
  <c r="AL24" i="1"/>
  <c r="AK24" i="1"/>
  <c r="AJ24" i="1"/>
  <c r="AU23" i="1"/>
  <c r="AT23" i="1"/>
  <c r="CD23" i="1" s="1"/>
  <c r="AS23" i="1"/>
  <c r="AR23" i="1"/>
  <c r="AQ23" i="1"/>
  <c r="CA23" i="1" s="1"/>
  <c r="AP23" i="1"/>
  <c r="AO23" i="1"/>
  <c r="AN23" i="1"/>
  <c r="AM23" i="1"/>
  <c r="AL23" i="1"/>
  <c r="AK23" i="1"/>
  <c r="AJ23" i="1"/>
  <c r="AU22" i="1"/>
  <c r="AT22" i="1"/>
  <c r="CD22" i="1" s="1"/>
  <c r="AS22" i="1"/>
  <c r="AR22" i="1"/>
  <c r="AQ22" i="1"/>
  <c r="CA22" i="1" s="1"/>
  <c r="AP22" i="1"/>
  <c r="AO22" i="1"/>
  <c r="AN22" i="1"/>
  <c r="AM22" i="1"/>
  <c r="BW22" i="1" s="1"/>
  <c r="AL22" i="1"/>
  <c r="AK22" i="1"/>
  <c r="AJ22" i="1"/>
  <c r="BT22" i="1" s="1"/>
  <c r="AU21" i="1"/>
  <c r="AT21" i="1"/>
  <c r="CD21" i="1" s="1"/>
  <c r="AS21" i="1"/>
  <c r="AR21" i="1"/>
  <c r="AQ21" i="1"/>
  <c r="CA21" i="1" s="1"/>
  <c r="AP21" i="1"/>
  <c r="BZ21" i="1" s="1"/>
  <c r="AO21" i="1"/>
  <c r="AN21" i="1"/>
  <c r="AM21" i="1"/>
  <c r="BW21" i="1" s="1"/>
  <c r="AL21" i="1"/>
  <c r="AK21" i="1"/>
  <c r="AJ21" i="1"/>
  <c r="BT21" i="1" s="1"/>
  <c r="AU20" i="1"/>
  <c r="CE20" i="1" s="1"/>
  <c r="AT20" i="1"/>
  <c r="CD20" i="1" s="1"/>
  <c r="AS20" i="1"/>
  <c r="AR20" i="1"/>
  <c r="AQ20" i="1"/>
  <c r="CA20" i="1" s="1"/>
  <c r="AP20" i="1"/>
  <c r="AO20" i="1"/>
  <c r="AN20" i="1"/>
  <c r="AM20" i="1"/>
  <c r="AL20" i="1"/>
  <c r="AK20" i="1"/>
  <c r="AJ20" i="1"/>
  <c r="AU19" i="1"/>
  <c r="AT19" i="1"/>
  <c r="CD19" i="1" s="1"/>
  <c r="AS19" i="1"/>
  <c r="AR19" i="1"/>
  <c r="CB19" i="1" s="1"/>
  <c r="AQ19" i="1"/>
  <c r="AP19" i="1"/>
  <c r="AO19" i="1"/>
  <c r="AN19" i="1"/>
  <c r="AM19" i="1"/>
  <c r="BW19" i="1" s="1"/>
  <c r="AL19" i="1"/>
  <c r="BV19" i="1" s="1"/>
  <c r="AK19" i="1"/>
  <c r="BU19" i="1" s="1"/>
  <c r="AJ19" i="1"/>
  <c r="BT19" i="1" s="1"/>
  <c r="AU18" i="1"/>
  <c r="AT18" i="1"/>
  <c r="CD18" i="1" s="1"/>
  <c r="AS18" i="1"/>
  <c r="AR18" i="1"/>
  <c r="AQ18" i="1"/>
  <c r="AP18" i="1"/>
  <c r="BZ18" i="1" s="1"/>
  <c r="AO18" i="1"/>
  <c r="BY18" i="1" s="1"/>
  <c r="AN18" i="1"/>
  <c r="BX18" i="1" s="1"/>
  <c r="AM18" i="1"/>
  <c r="BW18" i="1" s="1"/>
  <c r="AL18" i="1"/>
  <c r="BV18" i="1" s="1"/>
  <c r="AK18" i="1"/>
  <c r="BU18" i="1" s="1"/>
  <c r="AJ18" i="1"/>
  <c r="BT18" i="1" s="1"/>
  <c r="AU17" i="1"/>
  <c r="AT17" i="1"/>
  <c r="CD17" i="1" s="1"/>
  <c r="AS17" i="1"/>
  <c r="AR17" i="1"/>
  <c r="CB17" i="1" s="1"/>
  <c r="AQ17" i="1"/>
  <c r="CA17" i="1" s="1"/>
  <c r="AP17" i="1"/>
  <c r="BZ17" i="1" s="1"/>
  <c r="AO17" i="1"/>
  <c r="AN17" i="1"/>
  <c r="AM17" i="1"/>
  <c r="BW17" i="1" s="1"/>
  <c r="AL17" i="1"/>
  <c r="BV17" i="1" s="1"/>
  <c r="AK17" i="1"/>
  <c r="BU17" i="1" s="1"/>
  <c r="AJ17" i="1"/>
  <c r="BT17" i="1" s="1"/>
  <c r="AU16" i="1"/>
  <c r="AT16" i="1"/>
  <c r="CD16" i="1" s="1"/>
  <c r="AS16" i="1"/>
  <c r="AR16" i="1"/>
  <c r="AQ16" i="1"/>
  <c r="AP16" i="1"/>
  <c r="BZ16" i="1" s="1"/>
  <c r="AO16" i="1"/>
  <c r="AN16" i="1"/>
  <c r="BX16" i="1" s="1"/>
  <c r="AM16" i="1"/>
  <c r="BW16" i="1" s="1"/>
  <c r="AL16" i="1"/>
  <c r="BV16" i="1" s="1"/>
  <c r="AK16" i="1"/>
  <c r="BU16" i="1" s="1"/>
  <c r="AJ16" i="1"/>
  <c r="BT16" i="1" s="1"/>
  <c r="AU15" i="1"/>
  <c r="AT15" i="1"/>
  <c r="CD15" i="1" s="1"/>
  <c r="AS15" i="1"/>
  <c r="AR15" i="1"/>
  <c r="AQ15" i="1"/>
  <c r="CA15" i="1" s="1"/>
  <c r="AP15" i="1"/>
  <c r="AO15" i="1"/>
  <c r="AN15" i="1"/>
  <c r="AM15" i="1"/>
  <c r="BW15" i="1" s="1"/>
  <c r="AL15" i="1"/>
  <c r="BV15" i="1" s="1"/>
  <c r="AK15" i="1"/>
  <c r="BU15" i="1" s="1"/>
  <c r="AJ15" i="1"/>
  <c r="BT15" i="1" s="1"/>
  <c r="AU14" i="1"/>
  <c r="CE14" i="1" s="1"/>
  <c r="AT14" i="1"/>
  <c r="CD14" i="1" s="1"/>
  <c r="AS14" i="1"/>
  <c r="AR14" i="1"/>
  <c r="AQ14" i="1"/>
  <c r="CA14" i="1" s="1"/>
  <c r="AP14" i="1"/>
  <c r="AO14" i="1"/>
  <c r="AN14" i="1"/>
  <c r="AM14" i="1"/>
  <c r="AL14" i="1"/>
  <c r="AK14" i="1"/>
  <c r="AJ14" i="1"/>
  <c r="AU13" i="1"/>
  <c r="AT13" i="1"/>
  <c r="AS13" i="1"/>
  <c r="AR13" i="1"/>
  <c r="AQ13" i="1"/>
  <c r="AP13" i="1"/>
  <c r="AO13" i="1"/>
  <c r="AN13" i="1"/>
  <c r="AM13" i="1"/>
  <c r="BW13" i="1" s="1"/>
  <c r="AL13" i="1"/>
  <c r="BV13" i="1" s="1"/>
  <c r="AK13" i="1"/>
  <c r="BU13" i="1" s="1"/>
  <c r="AJ13" i="1"/>
  <c r="BT13" i="1" s="1"/>
  <c r="AU12" i="1"/>
  <c r="AT12" i="1"/>
  <c r="CD12" i="1" s="1"/>
  <c r="AS12" i="1"/>
  <c r="AR12" i="1"/>
  <c r="AQ12" i="1"/>
  <c r="CA12" i="1" s="1"/>
  <c r="AP12" i="1"/>
  <c r="AO12" i="1"/>
  <c r="AN12" i="1"/>
  <c r="AM12" i="1"/>
  <c r="BW12" i="1" s="1"/>
  <c r="AL12" i="1"/>
  <c r="AK12" i="1"/>
  <c r="AJ12" i="1"/>
  <c r="BT12" i="1" s="1"/>
  <c r="AU11" i="1"/>
  <c r="AT11" i="1"/>
  <c r="AS11" i="1"/>
  <c r="AR11" i="1"/>
  <c r="AQ11" i="1"/>
  <c r="AP11" i="1"/>
  <c r="AO11" i="1"/>
  <c r="AN11" i="1"/>
  <c r="AM11" i="1"/>
  <c r="BW11" i="1" s="1"/>
  <c r="AL11" i="1"/>
  <c r="BV11" i="1" s="1"/>
  <c r="AK11" i="1"/>
  <c r="AJ11" i="1"/>
  <c r="BT11" i="1" s="1"/>
  <c r="AU10" i="1"/>
  <c r="AT10" i="1"/>
  <c r="AS10" i="1"/>
  <c r="AR10" i="1"/>
  <c r="AQ10" i="1"/>
  <c r="AP10" i="1"/>
  <c r="AO10" i="1"/>
  <c r="AN10" i="1"/>
  <c r="AM10" i="1"/>
  <c r="BW10" i="1" s="1"/>
  <c r="AL10" i="1"/>
  <c r="AK10" i="1"/>
  <c r="AJ10" i="1"/>
  <c r="BT10" i="1" s="1"/>
  <c r="AU9" i="1"/>
  <c r="AT9" i="1"/>
  <c r="AS9" i="1"/>
  <c r="AR9" i="1"/>
  <c r="AQ9" i="1"/>
  <c r="AP9" i="1"/>
  <c r="AO9" i="1"/>
  <c r="AN9" i="1"/>
  <c r="AM9" i="1"/>
  <c r="BW9" i="1" s="1"/>
  <c r="AL9" i="1"/>
  <c r="BV9" i="1" s="1"/>
  <c r="AK9" i="1"/>
  <c r="AJ9" i="1"/>
  <c r="BT9" i="1" s="1"/>
  <c r="AU8" i="1"/>
  <c r="AT8" i="1"/>
  <c r="AS8" i="1"/>
  <c r="AR8" i="1"/>
  <c r="AQ8" i="1"/>
  <c r="AP8" i="1"/>
  <c r="AO8" i="1"/>
  <c r="AN8" i="1"/>
  <c r="AM8" i="1"/>
  <c r="BW8" i="1" s="1"/>
  <c r="AL8" i="1"/>
  <c r="BV8" i="1" s="1"/>
  <c r="AK8" i="1"/>
  <c r="BU8" i="1" s="1"/>
  <c r="AJ8" i="1"/>
  <c r="BT8" i="1" s="1"/>
  <c r="AU7" i="1"/>
  <c r="CE7" i="1" s="1"/>
  <c r="AT7" i="1"/>
  <c r="AS7" i="1"/>
  <c r="AR7" i="1"/>
  <c r="AQ7" i="1"/>
  <c r="AP7" i="1"/>
  <c r="AO7" i="1"/>
  <c r="AN7" i="1"/>
  <c r="AM7" i="1"/>
  <c r="AL7" i="1"/>
  <c r="AK7" i="1"/>
  <c r="AJ7" i="1"/>
  <c r="AU6" i="1"/>
  <c r="CE6" i="1" s="1"/>
  <c r="AT6" i="1"/>
  <c r="AS6" i="1"/>
  <c r="AR6" i="1"/>
  <c r="AQ6" i="1"/>
  <c r="AP6" i="1"/>
  <c r="AO6" i="1"/>
  <c r="AN6" i="1"/>
  <c r="AM6" i="1"/>
  <c r="AL6" i="1"/>
  <c r="AK6" i="1"/>
  <c r="AJ6" i="1"/>
  <c r="AU5" i="1"/>
  <c r="CE5" i="1" s="1"/>
  <c r="AT5" i="1"/>
  <c r="AS5" i="1"/>
  <c r="AR5" i="1"/>
  <c r="AQ5" i="1"/>
  <c r="AP5" i="1"/>
  <c r="AO5" i="1"/>
  <c r="AN5" i="1"/>
  <c r="AM5" i="1"/>
  <c r="AL5" i="1"/>
  <c r="AK5" i="1"/>
  <c r="AJ5" i="1"/>
  <c r="AU4" i="1"/>
  <c r="AT4" i="1"/>
  <c r="CD4" i="1" s="1"/>
  <c r="AS4" i="1"/>
  <c r="AR4" i="1"/>
  <c r="AQ4" i="1"/>
  <c r="CA4" i="1" s="1"/>
  <c r="AP4" i="1"/>
  <c r="AO4" i="1"/>
  <c r="AN4" i="1"/>
  <c r="AM4" i="1"/>
  <c r="AL4" i="1"/>
  <c r="AK4" i="1"/>
  <c r="AJ4" i="1"/>
  <c r="AI343" i="1"/>
  <c r="AH343" i="1"/>
  <c r="BR343" i="1" s="1"/>
  <c r="AG343" i="1"/>
  <c r="BQ343" i="1" s="1"/>
  <c r="AF343" i="1"/>
  <c r="AE343" i="1"/>
  <c r="AD343" i="1"/>
  <c r="AC343" i="1"/>
  <c r="AB343" i="1"/>
  <c r="AA343" i="1"/>
  <c r="Z343" i="1"/>
  <c r="Y343" i="1"/>
  <c r="X343" i="1"/>
  <c r="AI342" i="1"/>
  <c r="AH342" i="1"/>
  <c r="BR342" i="1" s="1"/>
  <c r="AG342" i="1"/>
  <c r="BQ342" i="1" s="1"/>
  <c r="AF342" i="1"/>
  <c r="AE342" i="1"/>
  <c r="AD342" i="1"/>
  <c r="BN342" i="1" s="1"/>
  <c r="AC342" i="1"/>
  <c r="AB342" i="1"/>
  <c r="AA342" i="1"/>
  <c r="BK342" i="1" s="1"/>
  <c r="Z342" i="1"/>
  <c r="BJ342" i="1" s="1"/>
  <c r="Y342" i="1"/>
  <c r="X342" i="1"/>
  <c r="BH342" i="1" s="1"/>
  <c r="AI341" i="1"/>
  <c r="AH341" i="1"/>
  <c r="BR341" i="1" s="1"/>
  <c r="AG341" i="1"/>
  <c r="BQ341" i="1" s="1"/>
  <c r="AF341" i="1"/>
  <c r="BP341" i="1" s="1"/>
  <c r="AE341" i="1"/>
  <c r="AD341" i="1"/>
  <c r="AC341" i="1"/>
  <c r="AB341" i="1"/>
  <c r="AA341" i="1"/>
  <c r="Z341" i="1"/>
  <c r="Y341" i="1"/>
  <c r="X341" i="1"/>
  <c r="AI340" i="1"/>
  <c r="AH340" i="1"/>
  <c r="BR340" i="1" s="1"/>
  <c r="AG340" i="1"/>
  <c r="BQ340" i="1" s="1"/>
  <c r="AF340" i="1"/>
  <c r="AE340" i="1"/>
  <c r="AD340" i="1"/>
  <c r="AC340" i="1"/>
  <c r="AB340" i="1"/>
  <c r="AA340" i="1"/>
  <c r="Z340" i="1"/>
  <c r="Y340" i="1"/>
  <c r="X340" i="1"/>
  <c r="AI339" i="1"/>
  <c r="AH339" i="1"/>
  <c r="BR339" i="1" s="1"/>
  <c r="AG339" i="1"/>
  <c r="AF339" i="1"/>
  <c r="AE339" i="1"/>
  <c r="AD339" i="1"/>
  <c r="BN339" i="1" s="1"/>
  <c r="AC339" i="1"/>
  <c r="AB339" i="1"/>
  <c r="AA339" i="1"/>
  <c r="Z339" i="1"/>
  <c r="Y339" i="1"/>
  <c r="X339" i="1"/>
  <c r="AI338" i="1"/>
  <c r="AH338" i="1"/>
  <c r="BR338" i="1" s="1"/>
  <c r="AG338" i="1"/>
  <c r="BQ338" i="1" s="1"/>
  <c r="AF338" i="1"/>
  <c r="AE338" i="1"/>
  <c r="AD338" i="1"/>
  <c r="AC338" i="1"/>
  <c r="AB338" i="1"/>
  <c r="AA338" i="1"/>
  <c r="Z338" i="1"/>
  <c r="Y338" i="1"/>
  <c r="X338" i="1"/>
  <c r="AI337" i="1"/>
  <c r="AH337" i="1"/>
  <c r="BR337" i="1" s="1"/>
  <c r="AG337" i="1"/>
  <c r="BQ337" i="1" s="1"/>
  <c r="AF337" i="1"/>
  <c r="AE337" i="1"/>
  <c r="AD337" i="1"/>
  <c r="AC337" i="1"/>
  <c r="AB337" i="1"/>
  <c r="AA337" i="1"/>
  <c r="Z337" i="1"/>
  <c r="Y337" i="1"/>
  <c r="X337" i="1"/>
  <c r="AI336" i="1"/>
  <c r="AH336" i="1"/>
  <c r="BR336" i="1" s="1"/>
  <c r="AG336" i="1"/>
  <c r="BQ336" i="1" s="1"/>
  <c r="AF336" i="1"/>
  <c r="AE336" i="1"/>
  <c r="AD336" i="1"/>
  <c r="BN336" i="1" s="1"/>
  <c r="AC336" i="1"/>
  <c r="AB336" i="1"/>
  <c r="AA336" i="1"/>
  <c r="Z336" i="1"/>
  <c r="Y336" i="1"/>
  <c r="X336" i="1"/>
  <c r="AI335" i="1"/>
  <c r="AH335" i="1"/>
  <c r="BR335" i="1" s="1"/>
  <c r="AG335" i="1"/>
  <c r="BQ335" i="1" s="1"/>
  <c r="AF335" i="1"/>
  <c r="AE335" i="1"/>
  <c r="AD335" i="1"/>
  <c r="AC335" i="1"/>
  <c r="AB335" i="1"/>
  <c r="AA335" i="1"/>
  <c r="Z335" i="1"/>
  <c r="Y335" i="1"/>
  <c r="X335" i="1"/>
  <c r="AI334" i="1"/>
  <c r="AH334" i="1"/>
  <c r="BR334" i="1" s="1"/>
  <c r="AG334" i="1"/>
  <c r="AF334" i="1"/>
  <c r="AE334" i="1"/>
  <c r="AD334" i="1"/>
  <c r="BN334" i="1" s="1"/>
  <c r="AC334" i="1"/>
  <c r="AB334" i="1"/>
  <c r="AA334" i="1"/>
  <c r="BK334" i="1" s="1"/>
  <c r="Z334" i="1"/>
  <c r="BJ334" i="1" s="1"/>
  <c r="Y334" i="1"/>
  <c r="X334" i="1"/>
  <c r="BH334" i="1" s="1"/>
  <c r="AI333" i="1"/>
  <c r="AH333" i="1"/>
  <c r="BR333" i="1" s="1"/>
  <c r="AG333" i="1"/>
  <c r="AF333" i="1"/>
  <c r="BP333" i="1" s="1"/>
  <c r="AE333" i="1"/>
  <c r="AD333" i="1"/>
  <c r="AC333" i="1"/>
  <c r="AB333" i="1"/>
  <c r="AA333" i="1"/>
  <c r="Z333" i="1"/>
  <c r="Y333" i="1"/>
  <c r="X333" i="1"/>
  <c r="AI332" i="1"/>
  <c r="AH332" i="1"/>
  <c r="BR332" i="1" s="1"/>
  <c r="AG332" i="1"/>
  <c r="AF332" i="1"/>
  <c r="AE332" i="1"/>
  <c r="AD332" i="1"/>
  <c r="BN332" i="1" s="1"/>
  <c r="AC332" i="1"/>
  <c r="AB332" i="1"/>
  <c r="AA332" i="1"/>
  <c r="Z332" i="1"/>
  <c r="Y332" i="1"/>
  <c r="X332" i="1"/>
  <c r="AI331" i="1"/>
  <c r="AH331" i="1"/>
  <c r="BR331" i="1" s="1"/>
  <c r="AG331" i="1"/>
  <c r="AF331" i="1"/>
  <c r="AE331" i="1"/>
  <c r="AD331" i="1"/>
  <c r="AC331" i="1"/>
  <c r="BM331" i="1" s="1"/>
  <c r="AB331" i="1"/>
  <c r="BL331" i="1" s="1"/>
  <c r="AA331" i="1"/>
  <c r="BK331" i="1" s="1"/>
  <c r="Z331" i="1"/>
  <c r="BJ331" i="1" s="1"/>
  <c r="Y331" i="1"/>
  <c r="BI331" i="1" s="1"/>
  <c r="X331" i="1"/>
  <c r="BH331" i="1" s="1"/>
  <c r="AI330" i="1"/>
  <c r="AH330" i="1"/>
  <c r="BR330" i="1" s="1"/>
  <c r="AG330" i="1"/>
  <c r="BQ330" i="1" s="1"/>
  <c r="AF330" i="1"/>
  <c r="AE330" i="1"/>
  <c r="AD330" i="1"/>
  <c r="AC330" i="1"/>
  <c r="AB330" i="1"/>
  <c r="AA330" i="1"/>
  <c r="Z330" i="1"/>
  <c r="Y330" i="1"/>
  <c r="X330" i="1"/>
  <c r="AI329" i="1"/>
  <c r="AH329" i="1"/>
  <c r="BR329" i="1" s="1"/>
  <c r="AG329" i="1"/>
  <c r="AF329" i="1"/>
  <c r="AE329" i="1"/>
  <c r="BO329" i="1" s="1"/>
  <c r="AD329" i="1"/>
  <c r="AC329" i="1"/>
  <c r="AB329" i="1"/>
  <c r="AA329" i="1"/>
  <c r="Z329" i="1"/>
  <c r="Y329" i="1"/>
  <c r="X329" i="1"/>
  <c r="AI328" i="1"/>
  <c r="AH328" i="1"/>
  <c r="BR328" i="1" s="1"/>
  <c r="AG328" i="1"/>
  <c r="AF328" i="1"/>
  <c r="BP328" i="1" s="1"/>
  <c r="AE328" i="1"/>
  <c r="BO328" i="1" s="1"/>
  <c r="AD328" i="1"/>
  <c r="AC328" i="1"/>
  <c r="BM328" i="1" s="1"/>
  <c r="AB328" i="1"/>
  <c r="BL328" i="1" s="1"/>
  <c r="AA328" i="1"/>
  <c r="BK328" i="1" s="1"/>
  <c r="Z328" i="1"/>
  <c r="BJ328" i="1" s="1"/>
  <c r="Y328" i="1"/>
  <c r="X328" i="1"/>
  <c r="BH328" i="1" s="1"/>
  <c r="AI327" i="1"/>
  <c r="BS327" i="1" s="1"/>
  <c r="AH327" i="1"/>
  <c r="AG327" i="1"/>
  <c r="AF327" i="1"/>
  <c r="AE327" i="1"/>
  <c r="AD327" i="1"/>
  <c r="AC327" i="1"/>
  <c r="AB327" i="1"/>
  <c r="AA327" i="1"/>
  <c r="Z327" i="1"/>
  <c r="Y327" i="1"/>
  <c r="X327" i="1"/>
  <c r="AI326" i="1"/>
  <c r="AH326" i="1"/>
  <c r="BR326" i="1" s="1"/>
  <c r="AG326" i="1"/>
  <c r="AF326" i="1"/>
  <c r="BP326" i="1" s="1"/>
  <c r="AE326" i="1"/>
  <c r="AD326" i="1"/>
  <c r="AC326" i="1"/>
  <c r="AB326" i="1"/>
  <c r="AA326" i="1"/>
  <c r="Z326" i="1"/>
  <c r="Y326" i="1"/>
  <c r="X326" i="1"/>
  <c r="AI325" i="1"/>
  <c r="AH325" i="1"/>
  <c r="BR325" i="1" s="1"/>
  <c r="AG325" i="1"/>
  <c r="AF325" i="1"/>
  <c r="BP325" i="1" s="1"/>
  <c r="AE325" i="1"/>
  <c r="AD325" i="1"/>
  <c r="AC325" i="1"/>
  <c r="AB325" i="1"/>
  <c r="AA325" i="1"/>
  <c r="Z325" i="1"/>
  <c r="Y325" i="1"/>
  <c r="X325" i="1"/>
  <c r="AI324" i="1"/>
  <c r="AH324" i="1"/>
  <c r="BR324" i="1" s="1"/>
  <c r="AG324" i="1"/>
  <c r="AF324" i="1"/>
  <c r="AE324" i="1"/>
  <c r="AD324" i="1"/>
  <c r="BN324" i="1" s="1"/>
  <c r="AC324" i="1"/>
  <c r="AB324" i="1"/>
  <c r="AA324" i="1"/>
  <c r="Z324" i="1"/>
  <c r="Y324" i="1"/>
  <c r="X324" i="1"/>
  <c r="AI323" i="1"/>
  <c r="AH323" i="1"/>
  <c r="BR323" i="1" s="1"/>
  <c r="AG323" i="1"/>
  <c r="AF323" i="1"/>
  <c r="BP323" i="1" s="1"/>
  <c r="AE323" i="1"/>
  <c r="AD323" i="1"/>
  <c r="AC323" i="1"/>
  <c r="BM323" i="1" s="1"/>
  <c r="AB323" i="1"/>
  <c r="BL323" i="1" s="1"/>
  <c r="AA323" i="1"/>
  <c r="BK323" i="1" s="1"/>
  <c r="Z323" i="1"/>
  <c r="BJ323" i="1" s="1"/>
  <c r="Y323" i="1"/>
  <c r="X323" i="1"/>
  <c r="BH323" i="1" s="1"/>
  <c r="AI322" i="1"/>
  <c r="AH322" i="1"/>
  <c r="BR322" i="1" s="1"/>
  <c r="AG322" i="1"/>
  <c r="AF322" i="1"/>
  <c r="AE322" i="1"/>
  <c r="AD322" i="1"/>
  <c r="BN322" i="1" s="1"/>
  <c r="AC322" i="1"/>
  <c r="AB322" i="1"/>
  <c r="AA322" i="1"/>
  <c r="Z322" i="1"/>
  <c r="Y322" i="1"/>
  <c r="X322" i="1"/>
  <c r="AI321" i="1"/>
  <c r="BS321" i="1" s="1"/>
  <c r="AH321" i="1"/>
  <c r="BR321" i="1" s="1"/>
  <c r="AG321" i="1"/>
  <c r="AF321" i="1"/>
  <c r="AE321" i="1"/>
  <c r="BO321" i="1" s="1"/>
  <c r="AD321" i="1"/>
  <c r="AC321" i="1"/>
  <c r="AB321" i="1"/>
  <c r="AA321" i="1"/>
  <c r="Z321" i="1"/>
  <c r="Y321" i="1"/>
  <c r="X321" i="1"/>
  <c r="AI320" i="1"/>
  <c r="BS320" i="1" s="1"/>
  <c r="AH320" i="1"/>
  <c r="AG320" i="1"/>
  <c r="AF320" i="1"/>
  <c r="AE320" i="1"/>
  <c r="AD320" i="1"/>
  <c r="AC320" i="1"/>
  <c r="AB320" i="1"/>
  <c r="AA320" i="1"/>
  <c r="Z320" i="1"/>
  <c r="Y320" i="1"/>
  <c r="X320" i="1"/>
  <c r="AI319" i="1"/>
  <c r="AH319" i="1"/>
  <c r="BR319" i="1" s="1"/>
  <c r="AG319" i="1"/>
  <c r="AF319" i="1"/>
  <c r="AE319" i="1"/>
  <c r="AD319" i="1"/>
  <c r="BN319" i="1" s="1"/>
  <c r="AC319" i="1"/>
  <c r="AB319" i="1"/>
  <c r="AA319" i="1"/>
  <c r="BK319" i="1" s="1"/>
  <c r="Z319" i="1"/>
  <c r="BJ319" i="1" s="1"/>
  <c r="Y319" i="1"/>
  <c r="X319" i="1"/>
  <c r="BH319" i="1" s="1"/>
  <c r="AI318" i="1"/>
  <c r="AH318" i="1"/>
  <c r="BR318" i="1" s="1"/>
  <c r="AG318" i="1"/>
  <c r="AF318" i="1"/>
  <c r="BP318" i="1" s="1"/>
  <c r="AE318" i="1"/>
  <c r="AD318" i="1"/>
  <c r="AC318" i="1"/>
  <c r="AB318" i="1"/>
  <c r="AA318" i="1"/>
  <c r="Z318" i="1"/>
  <c r="Y318" i="1"/>
  <c r="X318" i="1"/>
  <c r="AI317" i="1"/>
  <c r="AH317" i="1"/>
  <c r="BR317" i="1" s="1"/>
  <c r="AG317" i="1"/>
  <c r="AF317" i="1"/>
  <c r="BP317" i="1" s="1"/>
  <c r="AE317" i="1"/>
  <c r="AD317" i="1"/>
  <c r="AC317" i="1"/>
  <c r="AB317" i="1"/>
  <c r="AA317" i="1"/>
  <c r="Z317" i="1"/>
  <c r="Y317" i="1"/>
  <c r="X317" i="1"/>
  <c r="AI316" i="1"/>
  <c r="AH316" i="1"/>
  <c r="BR316" i="1" s="1"/>
  <c r="AG316" i="1"/>
  <c r="AF316" i="1"/>
  <c r="AE316" i="1"/>
  <c r="AD316" i="1"/>
  <c r="AC316" i="1"/>
  <c r="AB316" i="1"/>
  <c r="BL316" i="1" s="1"/>
  <c r="AA316" i="1"/>
  <c r="Z316" i="1"/>
  <c r="Y316" i="1"/>
  <c r="X316" i="1"/>
  <c r="AI315" i="1"/>
  <c r="AH315" i="1"/>
  <c r="BR315" i="1" s="1"/>
  <c r="AG315" i="1"/>
  <c r="AF315" i="1"/>
  <c r="BP315" i="1" s="1"/>
  <c r="AE315" i="1"/>
  <c r="AD315" i="1"/>
  <c r="AC315" i="1"/>
  <c r="AB315" i="1"/>
  <c r="AA315" i="1"/>
  <c r="BK315" i="1" s="1"/>
  <c r="Z315" i="1"/>
  <c r="Y315" i="1"/>
  <c r="X315" i="1"/>
  <c r="BH315" i="1" s="1"/>
  <c r="AI314" i="1"/>
  <c r="AH314" i="1"/>
  <c r="BR314" i="1" s="1"/>
  <c r="AG314" i="1"/>
  <c r="BQ314" i="1" s="1"/>
  <c r="AF314" i="1"/>
  <c r="AE314" i="1"/>
  <c r="AD314" i="1"/>
  <c r="AC314" i="1"/>
  <c r="AB314" i="1"/>
  <c r="AA314" i="1"/>
  <c r="Z314" i="1"/>
  <c r="Y314" i="1"/>
  <c r="X314" i="1"/>
  <c r="AI313" i="1"/>
  <c r="AH313" i="1"/>
  <c r="BR313" i="1" s="1"/>
  <c r="AG313" i="1"/>
  <c r="BQ313" i="1" s="1"/>
  <c r="AF313" i="1"/>
  <c r="BP313" i="1" s="1"/>
  <c r="AE313" i="1"/>
  <c r="BO313" i="1" s="1"/>
  <c r="AD313" i="1"/>
  <c r="BN313" i="1" s="1"/>
  <c r="AC313" i="1"/>
  <c r="BM313" i="1" s="1"/>
  <c r="AB313" i="1"/>
  <c r="BL313" i="1" s="1"/>
  <c r="AA313" i="1"/>
  <c r="BK313" i="1" s="1"/>
  <c r="Z313" i="1"/>
  <c r="BJ313" i="1" s="1"/>
  <c r="Y313" i="1"/>
  <c r="BI313" i="1" s="1"/>
  <c r="X313" i="1"/>
  <c r="BH313" i="1" s="1"/>
  <c r="AI312" i="1"/>
  <c r="AH312" i="1"/>
  <c r="BR312" i="1" s="1"/>
  <c r="AG312" i="1"/>
  <c r="AF312" i="1"/>
  <c r="AE312" i="1"/>
  <c r="AD312" i="1"/>
  <c r="BN312" i="1" s="1"/>
  <c r="AC312" i="1"/>
  <c r="AB312" i="1"/>
  <c r="AA312" i="1"/>
  <c r="Z312" i="1"/>
  <c r="Y312" i="1"/>
  <c r="X312" i="1"/>
  <c r="AI311" i="1"/>
  <c r="AH311" i="1"/>
  <c r="BR311" i="1" s="1"/>
  <c r="AG311" i="1"/>
  <c r="AF311" i="1"/>
  <c r="AE311" i="1"/>
  <c r="AD311" i="1"/>
  <c r="BN311" i="1" s="1"/>
  <c r="AC311" i="1"/>
  <c r="AB311" i="1"/>
  <c r="AA311" i="1"/>
  <c r="Z311" i="1"/>
  <c r="Y311" i="1"/>
  <c r="X311" i="1"/>
  <c r="AI310" i="1"/>
  <c r="AH310" i="1"/>
  <c r="BR310" i="1" s="1"/>
  <c r="AG310" i="1"/>
  <c r="AF310" i="1"/>
  <c r="AE310" i="1"/>
  <c r="AD310" i="1"/>
  <c r="BN310" i="1" s="1"/>
  <c r="AC310" i="1"/>
  <c r="BM310" i="1" s="1"/>
  <c r="AB310" i="1"/>
  <c r="BL310" i="1" s="1"/>
  <c r="AA310" i="1"/>
  <c r="BK310" i="1" s="1"/>
  <c r="Z310" i="1"/>
  <c r="BJ310" i="1" s="1"/>
  <c r="Y310" i="1"/>
  <c r="BI310" i="1" s="1"/>
  <c r="X310" i="1"/>
  <c r="BH310" i="1" s="1"/>
  <c r="AI309" i="1"/>
  <c r="AH309" i="1"/>
  <c r="BR309" i="1" s="1"/>
  <c r="AG309" i="1"/>
  <c r="AF309" i="1"/>
  <c r="AE309" i="1"/>
  <c r="AD309" i="1"/>
  <c r="BN309" i="1" s="1"/>
  <c r="AC309" i="1"/>
  <c r="AB309" i="1"/>
  <c r="AA309" i="1"/>
  <c r="BK309" i="1" s="1"/>
  <c r="Z309" i="1"/>
  <c r="BJ309" i="1" s="1"/>
  <c r="Y309" i="1"/>
  <c r="X309" i="1"/>
  <c r="BH309" i="1" s="1"/>
  <c r="AI308" i="1"/>
  <c r="AH308" i="1"/>
  <c r="BR308" i="1" s="1"/>
  <c r="AG308" i="1"/>
  <c r="AF308" i="1"/>
  <c r="AE308" i="1"/>
  <c r="AD308" i="1"/>
  <c r="BN308" i="1" s="1"/>
  <c r="AC308" i="1"/>
  <c r="AB308" i="1"/>
  <c r="AA308" i="1"/>
  <c r="BK308" i="1" s="1"/>
  <c r="Z308" i="1"/>
  <c r="BJ308" i="1" s="1"/>
  <c r="Y308" i="1"/>
  <c r="BI308" i="1" s="1"/>
  <c r="X308" i="1"/>
  <c r="BH308" i="1" s="1"/>
  <c r="AI307" i="1"/>
  <c r="AH307" i="1"/>
  <c r="BR307" i="1" s="1"/>
  <c r="AG307" i="1"/>
  <c r="AF307" i="1"/>
  <c r="BP307" i="1" s="1"/>
  <c r="AE307" i="1"/>
  <c r="AD307" i="1"/>
  <c r="AC307" i="1"/>
  <c r="AB307" i="1"/>
  <c r="AA307" i="1"/>
  <c r="Z307" i="1"/>
  <c r="Y307" i="1"/>
  <c r="X307" i="1"/>
  <c r="AI306" i="1"/>
  <c r="BS306" i="1" s="1"/>
  <c r="AH306" i="1"/>
  <c r="AG306" i="1"/>
  <c r="AF306" i="1"/>
  <c r="AE306" i="1"/>
  <c r="AD306" i="1"/>
  <c r="AC306" i="1"/>
  <c r="AB306" i="1"/>
  <c r="AA306" i="1"/>
  <c r="Z306" i="1"/>
  <c r="Y306" i="1"/>
  <c r="X306" i="1"/>
  <c r="AI305" i="1"/>
  <c r="AH305" i="1"/>
  <c r="AG305" i="1"/>
  <c r="AF305" i="1"/>
  <c r="AE305" i="1"/>
  <c r="AD305" i="1"/>
  <c r="AC305" i="1"/>
  <c r="AB305" i="1"/>
  <c r="AA305" i="1"/>
  <c r="BK305" i="1" s="1"/>
  <c r="Z305" i="1"/>
  <c r="BJ305" i="1" s="1"/>
  <c r="Y305" i="1"/>
  <c r="X305" i="1"/>
  <c r="BH305" i="1" s="1"/>
  <c r="AI304" i="1"/>
  <c r="AH304" i="1"/>
  <c r="AG304" i="1"/>
  <c r="AF304" i="1"/>
  <c r="AE304" i="1"/>
  <c r="AD304" i="1"/>
  <c r="AC304" i="1"/>
  <c r="AB304" i="1"/>
  <c r="AA304" i="1"/>
  <c r="BK304" i="1" s="1"/>
  <c r="Z304" i="1"/>
  <c r="BJ304" i="1" s="1"/>
  <c r="Y304" i="1"/>
  <c r="X304" i="1"/>
  <c r="BH304" i="1" s="1"/>
  <c r="AI303" i="1"/>
  <c r="AH303" i="1"/>
  <c r="AG303" i="1"/>
  <c r="AF303" i="1"/>
  <c r="AE303" i="1"/>
  <c r="AD303" i="1"/>
  <c r="AC303" i="1"/>
  <c r="AB303" i="1"/>
  <c r="AA303" i="1"/>
  <c r="BK303" i="1" s="1"/>
  <c r="Z303" i="1"/>
  <c r="BJ303" i="1" s="1"/>
  <c r="Y303" i="1"/>
  <c r="X303" i="1"/>
  <c r="BH303" i="1" s="1"/>
  <c r="AI302" i="1"/>
  <c r="AH302" i="1"/>
  <c r="BR302" i="1" s="1"/>
  <c r="AG302" i="1"/>
  <c r="AF302" i="1"/>
  <c r="AE302" i="1"/>
  <c r="AD302" i="1"/>
  <c r="BN302" i="1" s="1"/>
  <c r="AC302" i="1"/>
  <c r="AB302" i="1"/>
  <c r="AA302" i="1"/>
  <c r="Z302" i="1"/>
  <c r="Y302" i="1"/>
  <c r="X302" i="1"/>
  <c r="AI301" i="1"/>
  <c r="AH301" i="1"/>
  <c r="BR301" i="1" s="1"/>
  <c r="AG301" i="1"/>
  <c r="AF301" i="1"/>
  <c r="AE301" i="1"/>
  <c r="AD301" i="1"/>
  <c r="BN301" i="1" s="1"/>
  <c r="AC301" i="1"/>
  <c r="AB301" i="1"/>
  <c r="AA301" i="1"/>
  <c r="Z301" i="1"/>
  <c r="Y301" i="1"/>
  <c r="X301" i="1"/>
  <c r="AI300" i="1"/>
  <c r="AH300" i="1"/>
  <c r="BR300" i="1" s="1"/>
  <c r="AG300" i="1"/>
  <c r="AF300" i="1"/>
  <c r="AE300" i="1"/>
  <c r="AD300" i="1"/>
  <c r="BN300" i="1" s="1"/>
  <c r="AC300" i="1"/>
  <c r="AB300" i="1"/>
  <c r="AA300" i="1"/>
  <c r="Z300" i="1"/>
  <c r="Y300" i="1"/>
  <c r="X300" i="1"/>
  <c r="AI299" i="1"/>
  <c r="AH299" i="1"/>
  <c r="AG299" i="1"/>
  <c r="AF299" i="1"/>
  <c r="AE299" i="1"/>
  <c r="AD299" i="1"/>
  <c r="AC299" i="1"/>
  <c r="AB299" i="1"/>
  <c r="AA299" i="1"/>
  <c r="BK299" i="1" s="1"/>
  <c r="Z299" i="1"/>
  <c r="BJ299" i="1" s="1"/>
  <c r="Y299" i="1"/>
  <c r="X299" i="1"/>
  <c r="BH299" i="1" s="1"/>
  <c r="AI298" i="1"/>
  <c r="AH298" i="1"/>
  <c r="BR298" i="1" s="1"/>
  <c r="AG298" i="1"/>
  <c r="AF298" i="1"/>
  <c r="AE298" i="1"/>
  <c r="BO298" i="1" s="1"/>
  <c r="AD298" i="1"/>
  <c r="AC298" i="1"/>
  <c r="AB298" i="1"/>
  <c r="AA298" i="1"/>
  <c r="Z298" i="1"/>
  <c r="Y298" i="1"/>
  <c r="X298" i="1"/>
  <c r="AI297" i="1"/>
  <c r="BS297" i="1" s="1"/>
  <c r="AH297" i="1"/>
  <c r="AG297" i="1"/>
  <c r="AF297" i="1"/>
  <c r="AE297" i="1"/>
  <c r="AD297" i="1"/>
  <c r="AC297" i="1"/>
  <c r="AB297" i="1"/>
  <c r="AA297" i="1"/>
  <c r="Z297" i="1"/>
  <c r="Y297" i="1"/>
  <c r="X297" i="1"/>
  <c r="AI296" i="1"/>
  <c r="AH296" i="1"/>
  <c r="AG296" i="1"/>
  <c r="AF296" i="1"/>
  <c r="AE296" i="1"/>
  <c r="AD296" i="1"/>
  <c r="AC296" i="1"/>
  <c r="AB296" i="1"/>
  <c r="AA296" i="1"/>
  <c r="BK296" i="1" s="1"/>
  <c r="Z296" i="1"/>
  <c r="BJ296" i="1" s="1"/>
  <c r="Y296" i="1"/>
  <c r="X296" i="1"/>
  <c r="BH296" i="1" s="1"/>
  <c r="AI295" i="1"/>
  <c r="AH295" i="1"/>
  <c r="BR295" i="1" s="1"/>
  <c r="AG295" i="1"/>
  <c r="AF295" i="1"/>
  <c r="AE295" i="1"/>
  <c r="BO295" i="1" s="1"/>
  <c r="AD295" i="1"/>
  <c r="AC295" i="1"/>
  <c r="BM295" i="1" s="1"/>
  <c r="AB295" i="1"/>
  <c r="BL295" i="1" s="1"/>
  <c r="AA295" i="1"/>
  <c r="BK295" i="1" s="1"/>
  <c r="Z295" i="1"/>
  <c r="BJ295" i="1" s="1"/>
  <c r="Y295" i="1"/>
  <c r="X295" i="1"/>
  <c r="BH295" i="1" s="1"/>
  <c r="AI294" i="1"/>
  <c r="AH294" i="1"/>
  <c r="AG294" i="1"/>
  <c r="AF294" i="1"/>
  <c r="AE294" i="1"/>
  <c r="AD294" i="1"/>
  <c r="AC294" i="1"/>
  <c r="AB294" i="1"/>
  <c r="AA294" i="1"/>
  <c r="BK294" i="1" s="1"/>
  <c r="Z294" i="1"/>
  <c r="Y294" i="1"/>
  <c r="X294" i="1"/>
  <c r="BH294" i="1" s="1"/>
  <c r="AI293" i="1"/>
  <c r="AH293" i="1"/>
  <c r="BR293" i="1" s="1"/>
  <c r="AG293" i="1"/>
  <c r="AF293" i="1"/>
  <c r="AE293" i="1"/>
  <c r="BO293" i="1" s="1"/>
  <c r="AD293" i="1"/>
  <c r="AC293" i="1"/>
  <c r="AB293" i="1"/>
  <c r="AA293" i="1"/>
  <c r="Z293" i="1"/>
  <c r="Y293" i="1"/>
  <c r="X293" i="1"/>
  <c r="AI292" i="1"/>
  <c r="AH292" i="1"/>
  <c r="BR292" i="1" s="1"/>
  <c r="AG292" i="1"/>
  <c r="AF292" i="1"/>
  <c r="BP292" i="1" s="1"/>
  <c r="AE292" i="1"/>
  <c r="AD292" i="1"/>
  <c r="AC292" i="1"/>
  <c r="AB292" i="1"/>
  <c r="AA292" i="1"/>
  <c r="Z292" i="1"/>
  <c r="Y292" i="1"/>
  <c r="X292" i="1"/>
  <c r="AI291" i="1"/>
  <c r="AH291" i="1"/>
  <c r="BR291" i="1" s="1"/>
  <c r="AG291" i="1"/>
  <c r="BQ291" i="1" s="1"/>
  <c r="AF291" i="1"/>
  <c r="AE291" i="1"/>
  <c r="AD291" i="1"/>
  <c r="AC291" i="1"/>
  <c r="AB291" i="1"/>
  <c r="AA291" i="1"/>
  <c r="Z291" i="1"/>
  <c r="Y291" i="1"/>
  <c r="X291" i="1"/>
  <c r="AI290" i="1"/>
  <c r="AH290" i="1"/>
  <c r="BR290" i="1" s="1"/>
  <c r="AG290" i="1"/>
  <c r="AF290" i="1"/>
  <c r="AE290" i="1"/>
  <c r="AD290" i="1"/>
  <c r="BN290" i="1" s="1"/>
  <c r="AC290" i="1"/>
  <c r="AB290" i="1"/>
  <c r="AA290" i="1"/>
  <c r="BK290" i="1" s="1"/>
  <c r="Z290" i="1"/>
  <c r="BJ290" i="1" s="1"/>
  <c r="Y290" i="1"/>
  <c r="BI290" i="1" s="1"/>
  <c r="X290" i="1"/>
  <c r="BH290" i="1" s="1"/>
  <c r="AI289" i="1"/>
  <c r="AH289" i="1"/>
  <c r="AG289" i="1"/>
  <c r="AF289" i="1"/>
  <c r="AE289" i="1"/>
  <c r="AD289" i="1"/>
  <c r="AC289" i="1"/>
  <c r="AB289" i="1"/>
  <c r="AA289" i="1"/>
  <c r="BK289" i="1" s="1"/>
  <c r="Z289" i="1"/>
  <c r="BJ289" i="1" s="1"/>
  <c r="Y289" i="1"/>
  <c r="BI289" i="1" s="1"/>
  <c r="X289" i="1"/>
  <c r="BH289" i="1" s="1"/>
  <c r="AI288" i="1"/>
  <c r="AH288" i="1"/>
  <c r="BR288" i="1" s="1"/>
  <c r="AG288" i="1"/>
  <c r="AF288" i="1"/>
  <c r="AE288" i="1"/>
  <c r="AD288" i="1"/>
  <c r="BN288" i="1" s="1"/>
  <c r="AC288" i="1"/>
  <c r="AB288" i="1"/>
  <c r="AA288" i="1"/>
  <c r="BK288" i="1" s="1"/>
  <c r="Z288" i="1"/>
  <c r="Y288" i="1"/>
  <c r="BI288" i="1" s="1"/>
  <c r="X288" i="1"/>
  <c r="BH288" i="1" s="1"/>
  <c r="AI287" i="1"/>
  <c r="BS287" i="1" s="1"/>
  <c r="AH287" i="1"/>
  <c r="AG287" i="1"/>
  <c r="AF287" i="1"/>
  <c r="AE287" i="1"/>
  <c r="AD287" i="1"/>
  <c r="AC287" i="1"/>
  <c r="AB287" i="1"/>
  <c r="AA287" i="1"/>
  <c r="Z287" i="1"/>
  <c r="Y287" i="1"/>
  <c r="X287" i="1"/>
  <c r="AI286" i="1"/>
  <c r="AH286" i="1"/>
  <c r="BR286" i="1" s="1"/>
  <c r="AG286" i="1"/>
  <c r="AF286" i="1"/>
  <c r="AE286" i="1"/>
  <c r="AD286" i="1"/>
  <c r="BN286" i="1" s="1"/>
  <c r="AC286" i="1"/>
  <c r="AB286" i="1"/>
  <c r="AA286" i="1"/>
  <c r="BK286" i="1" s="1"/>
  <c r="Z286" i="1"/>
  <c r="BJ286" i="1" s="1"/>
  <c r="Y286" i="1"/>
  <c r="BI286" i="1" s="1"/>
  <c r="X286" i="1"/>
  <c r="BH286" i="1" s="1"/>
  <c r="AI285" i="1"/>
  <c r="AH285" i="1"/>
  <c r="BR285" i="1" s="1"/>
  <c r="AG285" i="1"/>
  <c r="AF285" i="1"/>
  <c r="AE285" i="1"/>
  <c r="BO285" i="1" s="1"/>
  <c r="AD285" i="1"/>
  <c r="BN285" i="1" s="1"/>
  <c r="AC285" i="1"/>
  <c r="BM285" i="1" s="1"/>
  <c r="AB285" i="1"/>
  <c r="BL285" i="1" s="1"/>
  <c r="AA285" i="1"/>
  <c r="BK285" i="1" s="1"/>
  <c r="Z285" i="1"/>
  <c r="BJ285" i="1" s="1"/>
  <c r="Y285" i="1"/>
  <c r="X285" i="1"/>
  <c r="BH285" i="1" s="1"/>
  <c r="AI284" i="1"/>
  <c r="AH284" i="1"/>
  <c r="BR284" i="1" s="1"/>
  <c r="AG284" i="1"/>
  <c r="AF284" i="1"/>
  <c r="BP284" i="1" s="1"/>
  <c r="AE284" i="1"/>
  <c r="AD284" i="1"/>
  <c r="AC284" i="1"/>
  <c r="BM284" i="1" s="1"/>
  <c r="AB284" i="1"/>
  <c r="BL284" i="1" s="1"/>
  <c r="AA284" i="1"/>
  <c r="BK284" i="1" s="1"/>
  <c r="Z284" i="1"/>
  <c r="BJ284" i="1" s="1"/>
  <c r="Y284" i="1"/>
  <c r="BI284" i="1" s="1"/>
  <c r="X284" i="1"/>
  <c r="BH284" i="1" s="1"/>
  <c r="AI283" i="1"/>
  <c r="AH283" i="1"/>
  <c r="BR283" i="1" s="1"/>
  <c r="AG283" i="1"/>
  <c r="AF283" i="1"/>
  <c r="AE283" i="1"/>
  <c r="AD283" i="1"/>
  <c r="BN283" i="1" s="1"/>
  <c r="AC283" i="1"/>
  <c r="AB283" i="1"/>
  <c r="AA283" i="1"/>
  <c r="BK283" i="1" s="1"/>
  <c r="Z283" i="1"/>
  <c r="BJ283" i="1" s="1"/>
  <c r="Y283" i="1"/>
  <c r="BI283" i="1" s="1"/>
  <c r="X283" i="1"/>
  <c r="BH283" i="1" s="1"/>
  <c r="AI282" i="1"/>
  <c r="AH282" i="1"/>
  <c r="BR282" i="1" s="1"/>
  <c r="AG282" i="1"/>
  <c r="AF282" i="1"/>
  <c r="BP282" i="1" s="1"/>
  <c r="AE282" i="1"/>
  <c r="AD282" i="1"/>
  <c r="AC282" i="1"/>
  <c r="AB282" i="1"/>
  <c r="AA282" i="1"/>
  <c r="BK282" i="1" s="1"/>
  <c r="Z282" i="1"/>
  <c r="BJ282" i="1" s="1"/>
  <c r="Y282" i="1"/>
  <c r="X282" i="1"/>
  <c r="BH282" i="1" s="1"/>
  <c r="AI281" i="1"/>
  <c r="AH281" i="1"/>
  <c r="AG281" i="1"/>
  <c r="AF281" i="1"/>
  <c r="AE281" i="1"/>
  <c r="AD281" i="1"/>
  <c r="AC281" i="1"/>
  <c r="AB281" i="1"/>
  <c r="AA281" i="1"/>
  <c r="BK281" i="1" s="1"/>
  <c r="Z281" i="1"/>
  <c r="BJ281" i="1" s="1"/>
  <c r="Y281" i="1"/>
  <c r="X281" i="1"/>
  <c r="BH281" i="1" s="1"/>
  <c r="AI280" i="1"/>
  <c r="BS280" i="1" s="1"/>
  <c r="AH280" i="1"/>
  <c r="AG280" i="1"/>
  <c r="AF280" i="1"/>
  <c r="AE280" i="1"/>
  <c r="AD280" i="1"/>
  <c r="AC280" i="1"/>
  <c r="AB280" i="1"/>
  <c r="AA280" i="1"/>
  <c r="Z280" i="1"/>
  <c r="Y280" i="1"/>
  <c r="X280" i="1"/>
  <c r="AI279" i="1"/>
  <c r="AH279" i="1"/>
  <c r="BR279" i="1" s="1"/>
  <c r="AG279" i="1"/>
  <c r="AF279" i="1"/>
  <c r="AE279" i="1"/>
  <c r="BO279" i="1" s="1"/>
  <c r="AD279" i="1"/>
  <c r="AC279" i="1"/>
  <c r="AB279" i="1"/>
  <c r="AA279" i="1"/>
  <c r="Z279" i="1"/>
  <c r="Y279" i="1"/>
  <c r="X279" i="1"/>
  <c r="AI278" i="1"/>
  <c r="AH278" i="1"/>
  <c r="BR278" i="1" s="1"/>
  <c r="AG278" i="1"/>
  <c r="AF278" i="1"/>
  <c r="AE278" i="1"/>
  <c r="AD278" i="1"/>
  <c r="BN278" i="1" s="1"/>
  <c r="AC278" i="1"/>
  <c r="BM278" i="1" s="1"/>
  <c r="AB278" i="1"/>
  <c r="AA278" i="1"/>
  <c r="Z278" i="1"/>
  <c r="Y278" i="1"/>
  <c r="X278" i="1"/>
  <c r="AI277" i="1"/>
  <c r="AH277" i="1"/>
  <c r="BR277" i="1" s="1"/>
  <c r="AG277" i="1"/>
  <c r="AF277" i="1"/>
  <c r="BP277" i="1" s="1"/>
  <c r="AE277" i="1"/>
  <c r="BO277" i="1" s="1"/>
  <c r="AD277" i="1"/>
  <c r="BN277" i="1" s="1"/>
  <c r="AC277" i="1"/>
  <c r="BM277" i="1" s="1"/>
  <c r="AB277" i="1"/>
  <c r="BL277" i="1" s="1"/>
  <c r="AA277" i="1"/>
  <c r="BK277" i="1" s="1"/>
  <c r="Z277" i="1"/>
  <c r="BJ277" i="1" s="1"/>
  <c r="Y277" i="1"/>
  <c r="X277" i="1"/>
  <c r="BH277" i="1" s="1"/>
  <c r="AI276" i="1"/>
  <c r="AH276" i="1"/>
  <c r="BR276" i="1" s="1"/>
  <c r="AG276" i="1"/>
  <c r="AF276" i="1"/>
  <c r="AE276" i="1"/>
  <c r="BO276" i="1" s="1"/>
  <c r="AD276" i="1"/>
  <c r="BN276" i="1" s="1"/>
  <c r="AC276" i="1"/>
  <c r="BM276" i="1" s="1"/>
  <c r="AB276" i="1"/>
  <c r="AA276" i="1"/>
  <c r="BK276" i="1" s="1"/>
  <c r="Z276" i="1"/>
  <c r="BJ276" i="1" s="1"/>
  <c r="Y276" i="1"/>
  <c r="X276" i="1"/>
  <c r="BH276" i="1" s="1"/>
  <c r="AI275" i="1"/>
  <c r="BS275" i="1" s="1"/>
  <c r="AH275" i="1"/>
  <c r="AG275" i="1"/>
  <c r="AF275" i="1"/>
  <c r="AE275" i="1"/>
  <c r="AD275" i="1"/>
  <c r="AC275" i="1"/>
  <c r="AB275" i="1"/>
  <c r="AA275" i="1"/>
  <c r="Z275" i="1"/>
  <c r="Y275" i="1"/>
  <c r="X275" i="1"/>
  <c r="AI274" i="1"/>
  <c r="BS274" i="1" s="1"/>
  <c r="AH274" i="1"/>
  <c r="AG274" i="1"/>
  <c r="AF274" i="1"/>
  <c r="AE274" i="1"/>
  <c r="AD274" i="1"/>
  <c r="AC274" i="1"/>
  <c r="AB274" i="1"/>
  <c r="AA274" i="1"/>
  <c r="Z274" i="1"/>
  <c r="Y274" i="1"/>
  <c r="X274" i="1"/>
  <c r="AI273" i="1"/>
  <c r="BS273" i="1" s="1"/>
  <c r="AH273" i="1"/>
  <c r="BR273" i="1" s="1"/>
  <c r="AG273" i="1"/>
  <c r="AF273" i="1"/>
  <c r="AE273" i="1"/>
  <c r="BO273" i="1" s="1"/>
  <c r="AD273" i="1"/>
  <c r="AC273" i="1"/>
  <c r="AB273" i="1"/>
  <c r="AA273" i="1"/>
  <c r="Z273" i="1"/>
  <c r="Y273" i="1"/>
  <c r="X273" i="1"/>
  <c r="AI272" i="1"/>
  <c r="AH272" i="1"/>
  <c r="BR272" i="1" s="1"/>
  <c r="AG272" i="1"/>
  <c r="AF272" i="1"/>
  <c r="BP272" i="1" s="1"/>
  <c r="AE272" i="1"/>
  <c r="AD272" i="1"/>
  <c r="AC272" i="1"/>
  <c r="AB272" i="1"/>
  <c r="AA272" i="1"/>
  <c r="Z272" i="1"/>
  <c r="Y272" i="1"/>
  <c r="X272" i="1"/>
  <c r="AI271" i="1"/>
  <c r="BS271" i="1" s="1"/>
  <c r="AH271" i="1"/>
  <c r="AG271" i="1"/>
  <c r="AF271" i="1"/>
  <c r="AE271" i="1"/>
  <c r="AD271" i="1"/>
  <c r="AC271" i="1"/>
  <c r="AB271" i="1"/>
  <c r="AA271" i="1"/>
  <c r="Z271" i="1"/>
  <c r="Y271" i="1"/>
  <c r="X271" i="1"/>
  <c r="AI270" i="1"/>
  <c r="AH270" i="1"/>
  <c r="BR270" i="1" s="1"/>
  <c r="AG270" i="1"/>
  <c r="AF270" i="1"/>
  <c r="AE270" i="1"/>
  <c r="BO270" i="1" s="1"/>
  <c r="AD270" i="1"/>
  <c r="BN270" i="1" s="1"/>
  <c r="AC270" i="1"/>
  <c r="AB270" i="1"/>
  <c r="AA270" i="1"/>
  <c r="Z270" i="1"/>
  <c r="Y270" i="1"/>
  <c r="X270" i="1"/>
  <c r="AI269" i="1"/>
  <c r="BS269" i="1" s="1"/>
  <c r="AH269" i="1"/>
  <c r="AG269" i="1"/>
  <c r="AF269" i="1"/>
  <c r="AE269" i="1"/>
  <c r="AD269" i="1"/>
  <c r="AC269" i="1"/>
  <c r="AB269" i="1"/>
  <c r="AA269" i="1"/>
  <c r="Z269" i="1"/>
  <c r="Y269" i="1"/>
  <c r="X269" i="1"/>
  <c r="AI268" i="1"/>
  <c r="BS268" i="1" s="1"/>
  <c r="AH268" i="1"/>
  <c r="AG268" i="1"/>
  <c r="AF268" i="1"/>
  <c r="AE268" i="1"/>
  <c r="AD268" i="1"/>
  <c r="AC268" i="1"/>
  <c r="AB268" i="1"/>
  <c r="AA268" i="1"/>
  <c r="Z268" i="1"/>
  <c r="Y268" i="1"/>
  <c r="X268" i="1"/>
  <c r="AI267" i="1"/>
  <c r="BS267" i="1" s="1"/>
  <c r="AH267" i="1"/>
  <c r="AG267" i="1"/>
  <c r="AF267" i="1"/>
  <c r="AE267" i="1"/>
  <c r="AD267" i="1"/>
  <c r="AC267" i="1"/>
  <c r="AB267" i="1"/>
  <c r="AA267" i="1"/>
  <c r="Z267" i="1"/>
  <c r="Y267" i="1"/>
  <c r="X267" i="1"/>
  <c r="AI266" i="1"/>
  <c r="BS266" i="1" s="1"/>
  <c r="AH266" i="1"/>
  <c r="AG266" i="1"/>
  <c r="AF266" i="1"/>
  <c r="AE266" i="1"/>
  <c r="AD266" i="1"/>
  <c r="AC266" i="1"/>
  <c r="AB266" i="1"/>
  <c r="AA266" i="1"/>
  <c r="Z266" i="1"/>
  <c r="Y266" i="1"/>
  <c r="X266" i="1"/>
  <c r="AI265" i="1"/>
  <c r="AH265" i="1"/>
  <c r="BR265" i="1" s="1"/>
  <c r="AG265" i="1"/>
  <c r="AF265" i="1"/>
  <c r="AE265" i="1"/>
  <c r="AD265" i="1"/>
  <c r="BN265" i="1" s="1"/>
  <c r="AC265" i="1"/>
  <c r="AB265" i="1"/>
  <c r="AA265" i="1"/>
  <c r="Z265" i="1"/>
  <c r="Y265" i="1"/>
  <c r="X265" i="1"/>
  <c r="AI264" i="1"/>
  <c r="AH264" i="1"/>
  <c r="BR264" i="1" s="1"/>
  <c r="AG264" i="1"/>
  <c r="AF264" i="1"/>
  <c r="BP264" i="1" s="1"/>
  <c r="AE264" i="1"/>
  <c r="AD264" i="1"/>
  <c r="BN264" i="1" s="1"/>
  <c r="AC264" i="1"/>
  <c r="AB264" i="1"/>
  <c r="AA264" i="1"/>
  <c r="Z264" i="1"/>
  <c r="Y264" i="1"/>
  <c r="X264" i="1"/>
  <c r="AI263" i="1"/>
  <c r="AH263" i="1"/>
  <c r="BR263" i="1" s="1"/>
  <c r="AG263" i="1"/>
  <c r="AF263" i="1"/>
  <c r="AE263" i="1"/>
  <c r="AD263" i="1"/>
  <c r="BN263" i="1" s="1"/>
  <c r="AC263" i="1"/>
  <c r="AB263" i="1"/>
  <c r="AA263" i="1"/>
  <c r="Z263" i="1"/>
  <c r="Y263" i="1"/>
  <c r="X263" i="1"/>
  <c r="AI262" i="1"/>
  <c r="BS262" i="1" s="1"/>
  <c r="AH262" i="1"/>
  <c r="AG262" i="1"/>
  <c r="AF262" i="1"/>
  <c r="AE262" i="1"/>
  <c r="AD262" i="1"/>
  <c r="AC262" i="1"/>
  <c r="AB262" i="1"/>
  <c r="AA262" i="1"/>
  <c r="Z262" i="1"/>
  <c r="Y262" i="1"/>
  <c r="X262" i="1"/>
  <c r="AI261" i="1"/>
  <c r="BS261" i="1" s="1"/>
  <c r="AH261" i="1"/>
  <c r="BR261" i="1" s="1"/>
  <c r="AG261" i="1"/>
  <c r="AF261" i="1"/>
  <c r="AE261" i="1"/>
  <c r="BO261" i="1" s="1"/>
  <c r="AD261" i="1"/>
  <c r="AC261" i="1"/>
  <c r="AB261" i="1"/>
  <c r="AA261" i="1"/>
  <c r="Z261" i="1"/>
  <c r="Y261" i="1"/>
  <c r="X261" i="1"/>
  <c r="AI260" i="1"/>
  <c r="BS260" i="1" s="1"/>
  <c r="AH260" i="1"/>
  <c r="AG260" i="1"/>
  <c r="AF260" i="1"/>
  <c r="AE260" i="1"/>
  <c r="AD260" i="1"/>
  <c r="AC260" i="1"/>
  <c r="AB260" i="1"/>
  <c r="AA260" i="1"/>
  <c r="Z260" i="1"/>
  <c r="Y260" i="1"/>
  <c r="X260" i="1"/>
  <c r="AI259" i="1"/>
  <c r="AH259" i="1"/>
  <c r="BR259" i="1" s="1"/>
  <c r="AG259" i="1"/>
  <c r="AF259" i="1"/>
  <c r="AE259" i="1"/>
  <c r="AD259" i="1"/>
  <c r="BN259" i="1" s="1"/>
  <c r="AC259" i="1"/>
  <c r="AB259" i="1"/>
  <c r="AA259" i="1"/>
  <c r="Z259" i="1"/>
  <c r="Y259" i="1"/>
  <c r="X259" i="1"/>
  <c r="AI258" i="1"/>
  <c r="AH258" i="1"/>
  <c r="BR258" i="1" s="1"/>
  <c r="AG258" i="1"/>
  <c r="BQ258" i="1" s="1"/>
  <c r="AF258" i="1"/>
  <c r="AE258" i="1"/>
  <c r="AD258" i="1"/>
  <c r="AC258" i="1"/>
  <c r="AB258" i="1"/>
  <c r="AA258" i="1"/>
  <c r="Z258" i="1"/>
  <c r="Y258" i="1"/>
  <c r="X258" i="1"/>
  <c r="AI257" i="1"/>
  <c r="AH257" i="1"/>
  <c r="BR257" i="1" s="1"/>
  <c r="AG257" i="1"/>
  <c r="AF257" i="1"/>
  <c r="AE257" i="1"/>
  <c r="BO257" i="1" s="1"/>
  <c r="AD257" i="1"/>
  <c r="BN257" i="1" s="1"/>
  <c r="AC257" i="1"/>
  <c r="AB257" i="1"/>
  <c r="AA257" i="1"/>
  <c r="Z257" i="1"/>
  <c r="Y257" i="1"/>
  <c r="X257" i="1"/>
  <c r="AI256" i="1"/>
  <c r="AH256" i="1"/>
  <c r="BR256" i="1" s="1"/>
  <c r="AG256" i="1"/>
  <c r="BQ256" i="1" s="1"/>
  <c r="AF256" i="1"/>
  <c r="AE256" i="1"/>
  <c r="AD256" i="1"/>
  <c r="AC256" i="1"/>
  <c r="AB256" i="1"/>
  <c r="AA256" i="1"/>
  <c r="Z256" i="1"/>
  <c r="Y256" i="1"/>
  <c r="X256" i="1"/>
  <c r="AI255" i="1"/>
  <c r="BS255" i="1" s="1"/>
  <c r="AH255" i="1"/>
  <c r="AG255" i="1"/>
  <c r="AF255" i="1"/>
  <c r="AE255" i="1"/>
  <c r="AD255" i="1"/>
  <c r="AC255" i="1"/>
  <c r="AB255" i="1"/>
  <c r="AA255" i="1"/>
  <c r="Z255" i="1"/>
  <c r="Y255" i="1"/>
  <c r="X255" i="1"/>
  <c r="AI254" i="1"/>
  <c r="BS254" i="1" s="1"/>
  <c r="AH254" i="1"/>
  <c r="AG254" i="1"/>
  <c r="AF254" i="1"/>
  <c r="AE254" i="1"/>
  <c r="AD254" i="1"/>
  <c r="AC254" i="1"/>
  <c r="AB254" i="1"/>
  <c r="AA254" i="1"/>
  <c r="Z254" i="1"/>
  <c r="Y254" i="1"/>
  <c r="X254" i="1"/>
  <c r="AI253" i="1"/>
  <c r="BS253" i="1" s="1"/>
  <c r="AH253" i="1"/>
  <c r="AG253" i="1"/>
  <c r="AF253" i="1"/>
  <c r="AE253" i="1"/>
  <c r="AD253" i="1"/>
  <c r="AC253" i="1"/>
  <c r="AB253" i="1"/>
  <c r="AA253" i="1"/>
  <c r="Z253" i="1"/>
  <c r="Y253" i="1"/>
  <c r="X253" i="1"/>
  <c r="AI252" i="1"/>
  <c r="AH252" i="1"/>
  <c r="BR252" i="1" s="1"/>
  <c r="AG252" i="1"/>
  <c r="AF252" i="1"/>
  <c r="AE252" i="1"/>
  <c r="BO252" i="1" s="1"/>
  <c r="AD252" i="1"/>
  <c r="AC252" i="1"/>
  <c r="AB252" i="1"/>
  <c r="AA252" i="1"/>
  <c r="Z252" i="1"/>
  <c r="Y252" i="1"/>
  <c r="X252" i="1"/>
  <c r="AI251" i="1"/>
  <c r="AH251" i="1"/>
  <c r="AG251" i="1"/>
  <c r="AF251" i="1"/>
  <c r="AE251" i="1"/>
  <c r="AD251" i="1"/>
  <c r="AC251" i="1"/>
  <c r="AB251" i="1"/>
  <c r="AA251" i="1"/>
  <c r="BK251" i="1" s="1"/>
  <c r="Z251" i="1"/>
  <c r="Y251" i="1"/>
  <c r="X251" i="1"/>
  <c r="BH251" i="1" s="1"/>
  <c r="AI250" i="1"/>
  <c r="BS250" i="1" s="1"/>
  <c r="AH250" i="1"/>
  <c r="AG250" i="1"/>
  <c r="AF250" i="1"/>
  <c r="AE250" i="1"/>
  <c r="AD250" i="1"/>
  <c r="AC250" i="1"/>
  <c r="AB250" i="1"/>
  <c r="AA250" i="1"/>
  <c r="Z250" i="1"/>
  <c r="Y250" i="1"/>
  <c r="X250" i="1"/>
  <c r="AI249" i="1"/>
  <c r="BS249" i="1" s="1"/>
  <c r="AH249" i="1"/>
  <c r="AG249" i="1"/>
  <c r="AF249" i="1"/>
  <c r="AE249" i="1"/>
  <c r="AD249" i="1"/>
  <c r="AC249" i="1"/>
  <c r="AB249" i="1"/>
  <c r="AA249" i="1"/>
  <c r="Z249" i="1"/>
  <c r="Y249" i="1"/>
  <c r="X249" i="1"/>
  <c r="AI248" i="1"/>
  <c r="BS248" i="1" s="1"/>
  <c r="AH248" i="1"/>
  <c r="AG248" i="1"/>
  <c r="AF248" i="1"/>
  <c r="AE248" i="1"/>
  <c r="AD248" i="1"/>
  <c r="AC248" i="1"/>
  <c r="AB248" i="1"/>
  <c r="AA248" i="1"/>
  <c r="Z248" i="1"/>
  <c r="Y248" i="1"/>
  <c r="X248" i="1"/>
  <c r="AI247" i="1"/>
  <c r="AH247" i="1"/>
  <c r="AG247" i="1"/>
  <c r="AF247" i="1"/>
  <c r="AE247" i="1"/>
  <c r="AD247" i="1"/>
  <c r="AC247" i="1"/>
  <c r="AB247" i="1"/>
  <c r="AA247" i="1"/>
  <c r="BK247" i="1" s="1"/>
  <c r="Z247" i="1"/>
  <c r="Y247" i="1"/>
  <c r="X247" i="1"/>
  <c r="BH247" i="1" s="1"/>
  <c r="AI246" i="1"/>
  <c r="AH246" i="1"/>
  <c r="BR246" i="1" s="1"/>
  <c r="AG246" i="1"/>
  <c r="AF246" i="1"/>
  <c r="AE246" i="1"/>
  <c r="AD246" i="1"/>
  <c r="BN246" i="1" s="1"/>
  <c r="AC246" i="1"/>
  <c r="AB246" i="1"/>
  <c r="AA246" i="1"/>
  <c r="Z246" i="1"/>
  <c r="Y246" i="1"/>
  <c r="X246" i="1"/>
  <c r="AI245" i="1"/>
  <c r="AH245" i="1"/>
  <c r="BR245" i="1" s="1"/>
  <c r="AG245" i="1"/>
  <c r="AF245" i="1"/>
  <c r="AE245" i="1"/>
  <c r="AD245" i="1"/>
  <c r="AC245" i="1"/>
  <c r="AB245" i="1"/>
  <c r="BL245" i="1" s="1"/>
  <c r="AA245" i="1"/>
  <c r="Z245" i="1"/>
  <c r="Y245" i="1"/>
  <c r="X245" i="1"/>
  <c r="AI244" i="1"/>
  <c r="AH244" i="1"/>
  <c r="BR244" i="1" s="1"/>
  <c r="AG244" i="1"/>
  <c r="AF244" i="1"/>
  <c r="AE244" i="1"/>
  <c r="BO244" i="1" s="1"/>
  <c r="AD244" i="1"/>
  <c r="AC244" i="1"/>
  <c r="AB244" i="1"/>
  <c r="BL244" i="1" s="1"/>
  <c r="AA244" i="1"/>
  <c r="BK244" i="1" s="1"/>
  <c r="Z244" i="1"/>
  <c r="BJ244" i="1" s="1"/>
  <c r="Y244" i="1"/>
  <c r="X244" i="1"/>
  <c r="BH244" i="1" s="1"/>
  <c r="AI243" i="1"/>
  <c r="AH243" i="1"/>
  <c r="AG243" i="1"/>
  <c r="AF243" i="1"/>
  <c r="AE243" i="1"/>
  <c r="AD243" i="1"/>
  <c r="AC243" i="1"/>
  <c r="AB243" i="1"/>
  <c r="AA243" i="1"/>
  <c r="BK243" i="1" s="1"/>
  <c r="Z243" i="1"/>
  <c r="Y243" i="1"/>
  <c r="X243" i="1"/>
  <c r="BH243" i="1" s="1"/>
  <c r="AI242" i="1"/>
  <c r="AH242" i="1"/>
  <c r="BR242" i="1" s="1"/>
  <c r="AG242" i="1"/>
  <c r="AF242" i="1"/>
  <c r="AE242" i="1"/>
  <c r="BO242" i="1" s="1"/>
  <c r="AD242" i="1"/>
  <c r="BN242" i="1" s="1"/>
  <c r="AC242" i="1"/>
  <c r="AB242" i="1"/>
  <c r="AA242" i="1"/>
  <c r="BK242" i="1" s="1"/>
  <c r="Z242" i="1"/>
  <c r="Y242" i="1"/>
  <c r="BI242" i="1" s="1"/>
  <c r="X242" i="1"/>
  <c r="BH242" i="1" s="1"/>
  <c r="AI241" i="1"/>
  <c r="AH241" i="1"/>
  <c r="BR241" i="1" s="1"/>
  <c r="AG241" i="1"/>
  <c r="BQ241" i="1" s="1"/>
  <c r="AF241" i="1"/>
  <c r="AE241" i="1"/>
  <c r="AD241" i="1"/>
  <c r="AC241" i="1"/>
  <c r="AB241" i="1"/>
  <c r="AA241" i="1"/>
  <c r="Z241" i="1"/>
  <c r="Y241" i="1"/>
  <c r="X241" i="1"/>
  <c r="AI240" i="1"/>
  <c r="BS240" i="1" s="1"/>
  <c r="AH240" i="1"/>
  <c r="AG240" i="1"/>
  <c r="AF240" i="1"/>
  <c r="AE240" i="1"/>
  <c r="AD240" i="1"/>
  <c r="AC240" i="1"/>
  <c r="AB240" i="1"/>
  <c r="AA240" i="1"/>
  <c r="Z240" i="1"/>
  <c r="Y240" i="1"/>
  <c r="X240" i="1"/>
  <c r="AI239" i="1"/>
  <c r="AH239" i="1"/>
  <c r="BR239" i="1" s="1"/>
  <c r="AG239" i="1"/>
  <c r="AF239" i="1"/>
  <c r="AE239" i="1"/>
  <c r="AD239" i="1"/>
  <c r="BN239" i="1" s="1"/>
  <c r="AC239" i="1"/>
  <c r="AB239" i="1"/>
  <c r="AA239" i="1"/>
  <c r="Z239" i="1"/>
  <c r="Y239" i="1"/>
  <c r="X239" i="1"/>
  <c r="AI238" i="1"/>
  <c r="AH238" i="1"/>
  <c r="BR238" i="1" s="1"/>
  <c r="AG238" i="1"/>
  <c r="AF238" i="1"/>
  <c r="BP238" i="1" s="1"/>
  <c r="AE238" i="1"/>
  <c r="AD238" i="1"/>
  <c r="AC238" i="1"/>
  <c r="AB238" i="1"/>
  <c r="AA238" i="1"/>
  <c r="Z238" i="1"/>
  <c r="Y238" i="1"/>
  <c r="X238" i="1"/>
  <c r="AI237" i="1"/>
  <c r="AH237" i="1"/>
  <c r="BR237" i="1" s="1"/>
  <c r="AG237" i="1"/>
  <c r="AF237" i="1"/>
  <c r="AE237" i="1"/>
  <c r="AD237" i="1"/>
  <c r="BN237" i="1" s="1"/>
  <c r="AC237" i="1"/>
  <c r="AB237" i="1"/>
  <c r="AA237" i="1"/>
  <c r="Z237" i="1"/>
  <c r="Y237" i="1"/>
  <c r="X237" i="1"/>
  <c r="AI236" i="1"/>
  <c r="AH236" i="1"/>
  <c r="BR236" i="1" s="1"/>
  <c r="AG236" i="1"/>
  <c r="AF236" i="1"/>
  <c r="AE236" i="1"/>
  <c r="BO236" i="1" s="1"/>
  <c r="AD236" i="1"/>
  <c r="AC236" i="1"/>
  <c r="AB236" i="1"/>
  <c r="AA236" i="1"/>
  <c r="Z236" i="1"/>
  <c r="Y236" i="1"/>
  <c r="X236" i="1"/>
  <c r="AI235" i="1"/>
  <c r="BS235" i="1" s="1"/>
  <c r="AH235" i="1"/>
  <c r="AG235" i="1"/>
  <c r="AF235" i="1"/>
  <c r="AE235" i="1"/>
  <c r="AD235" i="1"/>
  <c r="AC235" i="1"/>
  <c r="AB235" i="1"/>
  <c r="AA235" i="1"/>
  <c r="Z235" i="1"/>
  <c r="Y235" i="1"/>
  <c r="X235" i="1"/>
  <c r="AI234" i="1"/>
  <c r="AH234" i="1"/>
  <c r="BR234" i="1" s="1"/>
  <c r="AG234" i="1"/>
  <c r="AF234" i="1"/>
  <c r="BP234" i="1" s="1"/>
  <c r="AE234" i="1"/>
  <c r="AD234" i="1"/>
  <c r="AC234" i="1"/>
  <c r="BM234" i="1" s="1"/>
  <c r="AB234" i="1"/>
  <c r="BL234" i="1" s="1"/>
  <c r="AA234" i="1"/>
  <c r="BK234" i="1" s="1"/>
  <c r="Z234" i="1"/>
  <c r="BJ234" i="1" s="1"/>
  <c r="Y234" i="1"/>
  <c r="BI234" i="1" s="1"/>
  <c r="X234" i="1"/>
  <c r="BH234" i="1" s="1"/>
  <c r="AI233" i="1"/>
  <c r="AH233" i="1"/>
  <c r="BR233" i="1" s="1"/>
  <c r="AG233" i="1"/>
  <c r="AF233" i="1"/>
  <c r="AE233" i="1"/>
  <c r="AD233" i="1"/>
  <c r="AC233" i="1"/>
  <c r="BM233" i="1" s="1"/>
  <c r="AB233" i="1"/>
  <c r="BL233" i="1" s="1"/>
  <c r="AA233" i="1"/>
  <c r="BK233" i="1" s="1"/>
  <c r="Z233" i="1"/>
  <c r="BJ233" i="1" s="1"/>
  <c r="Y233" i="1"/>
  <c r="BI233" i="1" s="1"/>
  <c r="X233" i="1"/>
  <c r="BH233" i="1" s="1"/>
  <c r="AI232" i="1"/>
  <c r="BS232" i="1" s="1"/>
  <c r="AH232" i="1"/>
  <c r="BR232" i="1" s="1"/>
  <c r="AG232" i="1"/>
  <c r="AF232" i="1"/>
  <c r="AE232" i="1"/>
  <c r="BO232" i="1" s="1"/>
  <c r="AD232" i="1"/>
  <c r="AC232" i="1"/>
  <c r="AB232" i="1"/>
  <c r="AA232" i="1"/>
  <c r="Z232" i="1"/>
  <c r="Y232" i="1"/>
  <c r="X232" i="1"/>
  <c r="AI231" i="1"/>
  <c r="AH231" i="1"/>
  <c r="BR231" i="1" s="1"/>
  <c r="AG231" i="1"/>
  <c r="AF231" i="1"/>
  <c r="BP231" i="1" s="1"/>
  <c r="AE231" i="1"/>
  <c r="BO231" i="1" s="1"/>
  <c r="AD231" i="1"/>
  <c r="BN231" i="1" s="1"/>
  <c r="AC231" i="1"/>
  <c r="AB231" i="1"/>
  <c r="AA231" i="1"/>
  <c r="Z231" i="1"/>
  <c r="Y231" i="1"/>
  <c r="X231" i="1"/>
  <c r="AI230" i="1"/>
  <c r="AH230" i="1"/>
  <c r="BR230" i="1" s="1"/>
  <c r="AG230" i="1"/>
  <c r="AF230" i="1"/>
  <c r="BP230" i="1" s="1"/>
  <c r="AE230" i="1"/>
  <c r="AD230" i="1"/>
  <c r="AC230" i="1"/>
  <c r="AB230" i="1"/>
  <c r="AA230" i="1"/>
  <c r="Z230" i="1"/>
  <c r="Y230" i="1"/>
  <c r="X230" i="1"/>
  <c r="AI229" i="1"/>
  <c r="AH229" i="1"/>
  <c r="BR229" i="1" s="1"/>
  <c r="AG229" i="1"/>
  <c r="AF229" i="1"/>
  <c r="AE229" i="1"/>
  <c r="AD229" i="1"/>
  <c r="BN229" i="1" s="1"/>
  <c r="AC229" i="1"/>
  <c r="AB229" i="1"/>
  <c r="BL229" i="1" s="1"/>
  <c r="AA229" i="1"/>
  <c r="BK229" i="1" s="1"/>
  <c r="Z229" i="1"/>
  <c r="BJ229" i="1" s="1"/>
  <c r="Y229" i="1"/>
  <c r="BI229" i="1" s="1"/>
  <c r="X229" i="1"/>
  <c r="BH229" i="1" s="1"/>
  <c r="AI228" i="1"/>
  <c r="AH228" i="1"/>
  <c r="BR228" i="1" s="1"/>
  <c r="AG228" i="1"/>
  <c r="AF228" i="1"/>
  <c r="AE228" i="1"/>
  <c r="AD228" i="1"/>
  <c r="BN228" i="1" s="1"/>
  <c r="AC228" i="1"/>
  <c r="AB228" i="1"/>
  <c r="BL228" i="1" s="1"/>
  <c r="AA228" i="1"/>
  <c r="BK228" i="1" s="1"/>
  <c r="Z228" i="1"/>
  <c r="BJ228" i="1" s="1"/>
  <c r="Y228" i="1"/>
  <c r="BI228" i="1" s="1"/>
  <c r="X228" i="1"/>
  <c r="BH228" i="1" s="1"/>
  <c r="AI227" i="1"/>
  <c r="AH227" i="1"/>
  <c r="BR227" i="1" s="1"/>
  <c r="AG227" i="1"/>
  <c r="AF227" i="1"/>
  <c r="AE227" i="1"/>
  <c r="AD227" i="1"/>
  <c r="BN227" i="1" s="1"/>
  <c r="AC227" i="1"/>
  <c r="AB227" i="1"/>
  <c r="AA227" i="1"/>
  <c r="BK227" i="1" s="1"/>
  <c r="Z227" i="1"/>
  <c r="BJ227" i="1" s="1"/>
  <c r="Y227" i="1"/>
  <c r="BI227" i="1" s="1"/>
  <c r="X227" i="1"/>
  <c r="BH227" i="1" s="1"/>
  <c r="AI226" i="1"/>
  <c r="AH226" i="1"/>
  <c r="BR226" i="1" s="1"/>
  <c r="AG226" i="1"/>
  <c r="AF226" i="1"/>
  <c r="BP226" i="1" s="1"/>
  <c r="AE226" i="1"/>
  <c r="AD226" i="1"/>
  <c r="AC226" i="1"/>
  <c r="AB226" i="1"/>
  <c r="AA226" i="1"/>
  <c r="Z226" i="1"/>
  <c r="Y226" i="1"/>
  <c r="X226" i="1"/>
  <c r="AI225" i="1"/>
  <c r="AH225" i="1"/>
  <c r="BR225" i="1" s="1"/>
  <c r="AG225" i="1"/>
  <c r="AF225" i="1"/>
  <c r="BP225" i="1" s="1"/>
  <c r="AE225" i="1"/>
  <c r="BO225" i="1" s="1"/>
  <c r="AD225" i="1"/>
  <c r="BN225" i="1" s="1"/>
  <c r="AC225" i="1"/>
  <c r="BM225" i="1" s="1"/>
  <c r="AB225" i="1"/>
  <c r="BL225" i="1" s="1"/>
  <c r="AA225" i="1"/>
  <c r="BK225" i="1" s="1"/>
  <c r="Z225" i="1"/>
  <c r="BJ225" i="1" s="1"/>
  <c r="Y225" i="1"/>
  <c r="BI225" i="1" s="1"/>
  <c r="X225" i="1"/>
  <c r="BH225" i="1" s="1"/>
  <c r="AI224" i="1"/>
  <c r="AH224" i="1"/>
  <c r="BR224" i="1" s="1"/>
  <c r="AG224" i="1"/>
  <c r="AF224" i="1"/>
  <c r="BP224" i="1" s="1"/>
  <c r="AE224" i="1"/>
  <c r="AD224" i="1"/>
  <c r="BN224" i="1" s="1"/>
  <c r="AC224" i="1"/>
  <c r="AB224" i="1"/>
  <c r="BL224" i="1" s="1"/>
  <c r="AA224" i="1"/>
  <c r="BK224" i="1" s="1"/>
  <c r="Z224" i="1"/>
  <c r="BJ224" i="1" s="1"/>
  <c r="Y224" i="1"/>
  <c r="BI224" i="1" s="1"/>
  <c r="X224" i="1"/>
  <c r="BH224" i="1" s="1"/>
  <c r="AI223" i="1"/>
  <c r="AH223" i="1"/>
  <c r="BR223" i="1" s="1"/>
  <c r="AG223" i="1"/>
  <c r="AF223" i="1"/>
  <c r="BP223" i="1" s="1"/>
  <c r="AE223" i="1"/>
  <c r="AD223" i="1"/>
  <c r="AC223" i="1"/>
  <c r="AB223" i="1"/>
  <c r="AA223" i="1"/>
  <c r="BK223" i="1" s="1"/>
  <c r="Z223" i="1"/>
  <c r="BJ223" i="1" s="1"/>
  <c r="Y223" i="1"/>
  <c r="BI223" i="1" s="1"/>
  <c r="X223" i="1"/>
  <c r="BH223" i="1" s="1"/>
  <c r="AI222" i="1"/>
  <c r="AH222" i="1"/>
  <c r="AG222" i="1"/>
  <c r="AF222" i="1"/>
  <c r="AE222" i="1"/>
  <c r="AD222" i="1"/>
  <c r="AC222" i="1"/>
  <c r="AB222" i="1"/>
  <c r="AA222" i="1"/>
  <c r="BK222" i="1" s="1"/>
  <c r="Z222" i="1"/>
  <c r="BJ222" i="1" s="1"/>
  <c r="Y222" i="1"/>
  <c r="BI222" i="1" s="1"/>
  <c r="X222" i="1"/>
  <c r="BH222" i="1" s="1"/>
  <c r="AI221" i="1"/>
  <c r="AH221" i="1"/>
  <c r="BR221" i="1" s="1"/>
  <c r="AG221" i="1"/>
  <c r="AF221" i="1"/>
  <c r="AE221" i="1"/>
  <c r="AD221" i="1"/>
  <c r="BN221" i="1" s="1"/>
  <c r="AC221" i="1"/>
  <c r="AB221" i="1"/>
  <c r="AA221" i="1"/>
  <c r="BK221" i="1" s="1"/>
  <c r="Z221" i="1"/>
  <c r="BJ221" i="1" s="1"/>
  <c r="Y221" i="1"/>
  <c r="BI221" i="1" s="1"/>
  <c r="X221" i="1"/>
  <c r="BH221" i="1" s="1"/>
  <c r="AI220" i="1"/>
  <c r="AH220" i="1"/>
  <c r="BR220" i="1" s="1"/>
  <c r="AG220" i="1"/>
  <c r="AF220" i="1"/>
  <c r="AE220" i="1"/>
  <c r="AD220" i="1"/>
  <c r="BN220" i="1" s="1"/>
  <c r="AC220" i="1"/>
  <c r="AB220" i="1"/>
  <c r="AA220" i="1"/>
  <c r="BK220" i="1" s="1"/>
  <c r="Z220" i="1"/>
  <c r="BJ220" i="1" s="1"/>
  <c r="Y220" i="1"/>
  <c r="BI220" i="1" s="1"/>
  <c r="X220" i="1"/>
  <c r="BH220" i="1" s="1"/>
  <c r="AI219" i="1"/>
  <c r="AH219" i="1"/>
  <c r="BR219" i="1" s="1"/>
  <c r="AG219" i="1"/>
  <c r="AF219" i="1"/>
  <c r="AE219" i="1"/>
  <c r="AD219" i="1"/>
  <c r="BN219" i="1" s="1"/>
  <c r="AC219" i="1"/>
  <c r="BM219" i="1" s="1"/>
  <c r="AB219" i="1"/>
  <c r="BL219" i="1" s="1"/>
  <c r="AA219" i="1"/>
  <c r="BK219" i="1" s="1"/>
  <c r="Z219" i="1"/>
  <c r="BJ219" i="1" s="1"/>
  <c r="Y219" i="1"/>
  <c r="BI219" i="1" s="1"/>
  <c r="X219" i="1"/>
  <c r="BH219" i="1" s="1"/>
  <c r="AI218" i="1"/>
  <c r="AH218" i="1"/>
  <c r="BR218" i="1" s="1"/>
  <c r="AG218" i="1"/>
  <c r="AF218" i="1"/>
  <c r="AE218" i="1"/>
  <c r="BO218" i="1" s="1"/>
  <c r="AD218" i="1"/>
  <c r="BN218" i="1" s="1"/>
  <c r="AC218" i="1"/>
  <c r="AB218" i="1"/>
  <c r="AA218" i="1"/>
  <c r="Z218" i="1"/>
  <c r="Y218" i="1"/>
  <c r="X218" i="1"/>
  <c r="AI217" i="1"/>
  <c r="AH217" i="1"/>
  <c r="BR217" i="1" s="1"/>
  <c r="AG217" i="1"/>
  <c r="AF217" i="1"/>
  <c r="AE217" i="1"/>
  <c r="AD217" i="1"/>
  <c r="BN217" i="1" s="1"/>
  <c r="AC217" i="1"/>
  <c r="AB217" i="1"/>
  <c r="AA217" i="1"/>
  <c r="BK217" i="1" s="1"/>
  <c r="Z217" i="1"/>
  <c r="BJ217" i="1" s="1"/>
  <c r="Y217" i="1"/>
  <c r="X217" i="1"/>
  <c r="BH217" i="1" s="1"/>
  <c r="AI216" i="1"/>
  <c r="AH216" i="1"/>
  <c r="BR216" i="1" s="1"/>
  <c r="AG216" i="1"/>
  <c r="AF216" i="1"/>
  <c r="AE216" i="1"/>
  <c r="AD216" i="1"/>
  <c r="BN216" i="1" s="1"/>
  <c r="AC216" i="1"/>
  <c r="AB216" i="1"/>
  <c r="AA216" i="1"/>
  <c r="Z216" i="1"/>
  <c r="Y216" i="1"/>
  <c r="X216" i="1"/>
  <c r="AI215" i="1"/>
  <c r="AH215" i="1"/>
  <c r="BR215" i="1" s="1"/>
  <c r="AG215" i="1"/>
  <c r="AF215" i="1"/>
  <c r="AE215" i="1"/>
  <c r="AD215" i="1"/>
  <c r="BN215" i="1" s="1"/>
  <c r="AC215" i="1"/>
  <c r="AB215" i="1"/>
  <c r="AA215" i="1"/>
  <c r="BK215" i="1" s="1"/>
  <c r="Z215" i="1"/>
  <c r="BJ215" i="1" s="1"/>
  <c r="Y215" i="1"/>
  <c r="BI215" i="1" s="1"/>
  <c r="X215" i="1"/>
  <c r="BH215" i="1" s="1"/>
  <c r="AI214" i="1"/>
  <c r="AH214" i="1"/>
  <c r="BR214" i="1" s="1"/>
  <c r="AG214" i="1"/>
  <c r="AF214" i="1"/>
  <c r="AE214" i="1"/>
  <c r="AD214" i="1"/>
  <c r="BN214" i="1" s="1"/>
  <c r="AC214" i="1"/>
  <c r="AB214" i="1"/>
  <c r="AA214" i="1"/>
  <c r="BK214" i="1" s="1"/>
  <c r="Z214" i="1"/>
  <c r="BJ214" i="1" s="1"/>
  <c r="Y214" i="1"/>
  <c r="BI214" i="1" s="1"/>
  <c r="X214" i="1"/>
  <c r="BH214" i="1" s="1"/>
  <c r="AI213" i="1"/>
  <c r="AH213" i="1"/>
  <c r="BR213" i="1" s="1"/>
  <c r="AG213" i="1"/>
  <c r="AF213" i="1"/>
  <c r="AE213" i="1"/>
  <c r="AD213" i="1"/>
  <c r="BN213" i="1" s="1"/>
  <c r="AC213" i="1"/>
  <c r="BM213" i="1" s="1"/>
  <c r="AB213" i="1"/>
  <c r="AA213" i="1"/>
  <c r="BK213" i="1" s="1"/>
  <c r="Z213" i="1"/>
  <c r="BJ213" i="1" s="1"/>
  <c r="Y213" i="1"/>
  <c r="BI213" i="1" s="1"/>
  <c r="X213" i="1"/>
  <c r="BH213" i="1" s="1"/>
  <c r="AI212" i="1"/>
  <c r="AH212" i="1"/>
  <c r="BR212" i="1" s="1"/>
  <c r="AG212" i="1"/>
  <c r="AF212" i="1"/>
  <c r="AE212" i="1"/>
  <c r="AD212" i="1"/>
  <c r="AC212" i="1"/>
  <c r="BM212" i="1" s="1"/>
  <c r="AB212" i="1"/>
  <c r="BL212" i="1" s="1"/>
  <c r="AA212" i="1"/>
  <c r="BK212" i="1" s="1"/>
  <c r="Z212" i="1"/>
  <c r="BJ212" i="1" s="1"/>
  <c r="Y212" i="1"/>
  <c r="BI212" i="1" s="1"/>
  <c r="X212" i="1"/>
  <c r="BH212" i="1" s="1"/>
  <c r="AI211" i="1"/>
  <c r="AH211" i="1"/>
  <c r="BR211" i="1" s="1"/>
  <c r="AG211" i="1"/>
  <c r="AF211" i="1"/>
  <c r="AE211" i="1"/>
  <c r="AD211" i="1"/>
  <c r="BN211" i="1" s="1"/>
  <c r="AC211" i="1"/>
  <c r="AB211" i="1"/>
  <c r="AA211" i="1"/>
  <c r="BK211" i="1" s="1"/>
  <c r="Z211" i="1"/>
  <c r="BJ211" i="1" s="1"/>
  <c r="Y211" i="1"/>
  <c r="BI211" i="1" s="1"/>
  <c r="X211" i="1"/>
  <c r="BH211" i="1" s="1"/>
  <c r="AI210" i="1"/>
  <c r="AH210" i="1"/>
  <c r="BR210" i="1" s="1"/>
  <c r="AG210" i="1"/>
  <c r="AF210" i="1"/>
  <c r="AE210" i="1"/>
  <c r="AD210" i="1"/>
  <c r="BN210" i="1" s="1"/>
  <c r="AC210" i="1"/>
  <c r="AB210" i="1"/>
  <c r="AA210" i="1"/>
  <c r="Z210" i="1"/>
  <c r="Y210" i="1"/>
  <c r="X210" i="1"/>
  <c r="AI209" i="1"/>
  <c r="AH209" i="1"/>
  <c r="BR209" i="1" s="1"/>
  <c r="AG209" i="1"/>
  <c r="AF209" i="1"/>
  <c r="AE209" i="1"/>
  <c r="AD209" i="1"/>
  <c r="BN209" i="1" s="1"/>
  <c r="AC209" i="1"/>
  <c r="AB209" i="1"/>
  <c r="BL209" i="1" s="1"/>
  <c r="AA209" i="1"/>
  <c r="BK209" i="1" s="1"/>
  <c r="Z209" i="1"/>
  <c r="Y209" i="1"/>
  <c r="X209" i="1"/>
  <c r="BH209" i="1" s="1"/>
  <c r="AI208" i="1"/>
  <c r="AH208" i="1"/>
  <c r="BR208" i="1" s="1"/>
  <c r="AG208" i="1"/>
  <c r="AF208" i="1"/>
  <c r="AE208" i="1"/>
  <c r="BO208" i="1" s="1"/>
  <c r="AD208" i="1"/>
  <c r="AC208" i="1"/>
  <c r="AB208" i="1"/>
  <c r="AA208" i="1"/>
  <c r="BK208" i="1" s="1"/>
  <c r="Z208" i="1"/>
  <c r="BJ208" i="1" s="1"/>
  <c r="Y208" i="1"/>
  <c r="BI208" i="1" s="1"/>
  <c r="X208" i="1"/>
  <c r="BH208" i="1" s="1"/>
  <c r="AI207" i="1"/>
  <c r="AH207" i="1"/>
  <c r="BR207" i="1" s="1"/>
  <c r="AG207" i="1"/>
  <c r="AF207" i="1"/>
  <c r="BP207" i="1" s="1"/>
  <c r="AE207" i="1"/>
  <c r="BO207" i="1" s="1"/>
  <c r="AD207" i="1"/>
  <c r="AC207" i="1"/>
  <c r="AB207" i="1"/>
  <c r="AA207" i="1"/>
  <c r="BK207" i="1" s="1"/>
  <c r="Z207" i="1"/>
  <c r="BJ207" i="1" s="1"/>
  <c r="Y207" i="1"/>
  <c r="BI207" i="1" s="1"/>
  <c r="X207" i="1"/>
  <c r="BH207" i="1" s="1"/>
  <c r="AI206" i="1"/>
  <c r="AH206" i="1"/>
  <c r="BR206" i="1" s="1"/>
  <c r="AG206" i="1"/>
  <c r="AF206" i="1"/>
  <c r="BP206" i="1" s="1"/>
  <c r="AE206" i="1"/>
  <c r="BO206" i="1" s="1"/>
  <c r="AD206" i="1"/>
  <c r="AC206" i="1"/>
  <c r="AB206" i="1"/>
  <c r="AA206" i="1"/>
  <c r="BK206" i="1" s="1"/>
  <c r="Z206" i="1"/>
  <c r="Y206" i="1"/>
  <c r="X206" i="1"/>
  <c r="BH206" i="1" s="1"/>
  <c r="AI205" i="1"/>
  <c r="AH205" i="1"/>
  <c r="BR205" i="1" s="1"/>
  <c r="AG205" i="1"/>
  <c r="AF205" i="1"/>
  <c r="BP205" i="1" s="1"/>
  <c r="AE205" i="1"/>
  <c r="AD205" i="1"/>
  <c r="BN205" i="1" s="1"/>
  <c r="AC205" i="1"/>
  <c r="BM205" i="1" s="1"/>
  <c r="AB205" i="1"/>
  <c r="AA205" i="1"/>
  <c r="Z205" i="1"/>
  <c r="Y205" i="1"/>
  <c r="X205" i="1"/>
  <c r="AI204" i="1"/>
  <c r="AH204" i="1"/>
  <c r="BR204" i="1" s="1"/>
  <c r="AG204" i="1"/>
  <c r="BQ204" i="1" s="1"/>
  <c r="AF204" i="1"/>
  <c r="BP204" i="1" s="1"/>
  <c r="AE204" i="1"/>
  <c r="BO204" i="1" s="1"/>
  <c r="AD204" i="1"/>
  <c r="BN204" i="1" s="1"/>
  <c r="AC204" i="1"/>
  <c r="AB204" i="1"/>
  <c r="AA204" i="1"/>
  <c r="BK204" i="1" s="1"/>
  <c r="Z204" i="1"/>
  <c r="BJ204" i="1" s="1"/>
  <c r="Y204" i="1"/>
  <c r="BI204" i="1" s="1"/>
  <c r="X204" i="1"/>
  <c r="BH204" i="1" s="1"/>
  <c r="AI203" i="1"/>
  <c r="AH203" i="1"/>
  <c r="BR203" i="1" s="1"/>
  <c r="AG203" i="1"/>
  <c r="AF203" i="1"/>
  <c r="AE203" i="1"/>
  <c r="BO203" i="1" s="1"/>
  <c r="AD203" i="1"/>
  <c r="AC203" i="1"/>
  <c r="AB203" i="1"/>
  <c r="AA203" i="1"/>
  <c r="Z203" i="1"/>
  <c r="Y203" i="1"/>
  <c r="X203" i="1"/>
  <c r="AI202" i="1"/>
  <c r="AH202" i="1"/>
  <c r="BR202" i="1" s="1"/>
  <c r="AG202" i="1"/>
  <c r="AF202" i="1"/>
  <c r="AE202" i="1"/>
  <c r="AD202" i="1"/>
  <c r="BN202" i="1" s="1"/>
  <c r="AC202" i="1"/>
  <c r="BM202" i="1" s="1"/>
  <c r="AB202" i="1"/>
  <c r="AA202" i="1"/>
  <c r="BK202" i="1" s="1"/>
  <c r="Z202" i="1"/>
  <c r="BJ202" i="1" s="1"/>
  <c r="Y202" i="1"/>
  <c r="BI202" i="1" s="1"/>
  <c r="X202" i="1"/>
  <c r="BH202" i="1" s="1"/>
  <c r="AI201" i="1"/>
  <c r="AH201" i="1"/>
  <c r="BR201" i="1" s="1"/>
  <c r="AG201" i="1"/>
  <c r="AF201" i="1"/>
  <c r="AE201" i="1"/>
  <c r="AD201" i="1"/>
  <c r="BN201" i="1" s="1"/>
  <c r="AC201" i="1"/>
  <c r="AB201" i="1"/>
  <c r="AA201" i="1"/>
  <c r="BK201" i="1" s="1"/>
  <c r="Z201" i="1"/>
  <c r="BJ201" i="1" s="1"/>
  <c r="Y201" i="1"/>
  <c r="BI201" i="1" s="1"/>
  <c r="X201" i="1"/>
  <c r="BH201" i="1" s="1"/>
  <c r="AI200" i="1"/>
  <c r="AH200" i="1"/>
  <c r="BR200" i="1" s="1"/>
  <c r="AG200" i="1"/>
  <c r="AF200" i="1"/>
  <c r="AE200" i="1"/>
  <c r="AD200" i="1"/>
  <c r="BN200" i="1" s="1"/>
  <c r="AC200" i="1"/>
  <c r="AB200" i="1"/>
  <c r="AA200" i="1"/>
  <c r="BK200" i="1" s="1"/>
  <c r="Z200" i="1"/>
  <c r="BJ200" i="1" s="1"/>
  <c r="Y200" i="1"/>
  <c r="X200" i="1"/>
  <c r="BH200" i="1" s="1"/>
  <c r="AI199" i="1"/>
  <c r="AH199" i="1"/>
  <c r="BR199" i="1" s="1"/>
  <c r="AG199" i="1"/>
  <c r="AF199" i="1"/>
  <c r="BP199" i="1" s="1"/>
  <c r="AE199" i="1"/>
  <c r="AD199" i="1"/>
  <c r="BN199" i="1" s="1"/>
  <c r="AC199" i="1"/>
  <c r="AB199" i="1"/>
  <c r="AA199" i="1"/>
  <c r="BK199" i="1" s="1"/>
  <c r="Z199" i="1"/>
  <c r="BJ199" i="1" s="1"/>
  <c r="Y199" i="1"/>
  <c r="X199" i="1"/>
  <c r="BH199" i="1" s="1"/>
  <c r="AI198" i="1"/>
  <c r="AH198" i="1"/>
  <c r="BR198" i="1" s="1"/>
  <c r="AG198" i="1"/>
  <c r="AF198" i="1"/>
  <c r="AE198" i="1"/>
  <c r="AD198" i="1"/>
  <c r="BN198" i="1" s="1"/>
  <c r="AC198" i="1"/>
  <c r="AB198" i="1"/>
  <c r="AA198" i="1"/>
  <c r="BK198" i="1" s="1"/>
  <c r="Z198" i="1"/>
  <c r="BJ198" i="1" s="1"/>
  <c r="Y198" i="1"/>
  <c r="BI198" i="1" s="1"/>
  <c r="X198" i="1"/>
  <c r="BH198" i="1" s="1"/>
  <c r="AI197" i="1"/>
  <c r="AH197" i="1"/>
  <c r="AG197" i="1"/>
  <c r="AF197" i="1"/>
  <c r="AE197" i="1"/>
  <c r="AD197" i="1"/>
  <c r="AC197" i="1"/>
  <c r="AB197" i="1"/>
  <c r="AA197" i="1"/>
  <c r="BK197" i="1" s="1"/>
  <c r="Z197" i="1"/>
  <c r="Y197" i="1"/>
  <c r="X197" i="1"/>
  <c r="BH197" i="1" s="1"/>
  <c r="AI196" i="1"/>
  <c r="AH196" i="1"/>
  <c r="BR196" i="1" s="1"/>
  <c r="AG196" i="1"/>
  <c r="AF196" i="1"/>
  <c r="BP196" i="1" s="1"/>
  <c r="AE196" i="1"/>
  <c r="AD196" i="1"/>
  <c r="AC196" i="1"/>
  <c r="AB196" i="1"/>
  <c r="AA196" i="1"/>
  <c r="Z196" i="1"/>
  <c r="Y196" i="1"/>
  <c r="X196" i="1"/>
  <c r="AI195" i="1"/>
  <c r="AH195" i="1"/>
  <c r="BR195" i="1" s="1"/>
  <c r="AG195" i="1"/>
  <c r="AF195" i="1"/>
  <c r="AE195" i="1"/>
  <c r="BO195" i="1" s="1"/>
  <c r="AD195" i="1"/>
  <c r="BN195" i="1" s="1"/>
  <c r="AC195" i="1"/>
  <c r="AB195" i="1"/>
  <c r="AA195" i="1"/>
  <c r="BK195" i="1" s="1"/>
  <c r="Z195" i="1"/>
  <c r="BJ195" i="1" s="1"/>
  <c r="Y195" i="1"/>
  <c r="X195" i="1"/>
  <c r="BH195" i="1" s="1"/>
  <c r="AI194" i="1"/>
  <c r="AH194" i="1"/>
  <c r="BR194" i="1" s="1"/>
  <c r="AG194" i="1"/>
  <c r="BQ194" i="1" s="1"/>
  <c r="AF194" i="1"/>
  <c r="AE194" i="1"/>
  <c r="AD194" i="1"/>
  <c r="AC194" i="1"/>
  <c r="AB194" i="1"/>
  <c r="AA194" i="1"/>
  <c r="Z194" i="1"/>
  <c r="Y194" i="1"/>
  <c r="X194" i="1"/>
  <c r="AI193" i="1"/>
  <c r="AH193" i="1"/>
  <c r="BR193" i="1" s="1"/>
  <c r="AG193" i="1"/>
  <c r="BQ193" i="1" s="1"/>
  <c r="AF193" i="1"/>
  <c r="AE193" i="1"/>
  <c r="AD193" i="1"/>
  <c r="AC193" i="1"/>
  <c r="AB193" i="1"/>
  <c r="AA193" i="1"/>
  <c r="Z193" i="1"/>
  <c r="Y193" i="1"/>
  <c r="X193" i="1"/>
  <c r="AI192" i="1"/>
  <c r="AH192" i="1"/>
  <c r="BR192" i="1" s="1"/>
  <c r="AG192" i="1"/>
  <c r="AF192" i="1"/>
  <c r="BP192" i="1" s="1"/>
  <c r="AE192" i="1"/>
  <c r="BO192" i="1" s="1"/>
  <c r="AD192" i="1"/>
  <c r="BN192" i="1" s="1"/>
  <c r="AC192" i="1"/>
  <c r="BM192" i="1" s="1"/>
  <c r="AB192" i="1"/>
  <c r="BL192" i="1" s="1"/>
  <c r="AA192" i="1"/>
  <c r="BK192" i="1" s="1"/>
  <c r="Z192" i="1"/>
  <c r="BJ192" i="1" s="1"/>
  <c r="Y192" i="1"/>
  <c r="X192" i="1"/>
  <c r="BH192" i="1" s="1"/>
  <c r="AI191" i="1"/>
  <c r="AH191" i="1"/>
  <c r="AG191" i="1"/>
  <c r="AF191" i="1"/>
  <c r="AE191" i="1"/>
  <c r="AD191" i="1"/>
  <c r="AC191" i="1"/>
  <c r="AB191" i="1"/>
  <c r="AA191" i="1"/>
  <c r="BK191" i="1" s="1"/>
  <c r="Z191" i="1"/>
  <c r="Y191" i="1"/>
  <c r="X191" i="1"/>
  <c r="BH191" i="1" s="1"/>
  <c r="AI190" i="1"/>
  <c r="AH190" i="1"/>
  <c r="BR190" i="1" s="1"/>
  <c r="AG190" i="1"/>
  <c r="AF190" i="1"/>
  <c r="BP190" i="1" s="1"/>
  <c r="AE190" i="1"/>
  <c r="AD190" i="1"/>
  <c r="AC190" i="1"/>
  <c r="BM190" i="1" s="1"/>
  <c r="AB190" i="1"/>
  <c r="BL190" i="1" s="1"/>
  <c r="AA190" i="1"/>
  <c r="Z190" i="1"/>
  <c r="Y190" i="1"/>
  <c r="X190" i="1"/>
  <c r="AI189" i="1"/>
  <c r="AH189" i="1"/>
  <c r="BR189" i="1" s="1"/>
  <c r="AG189" i="1"/>
  <c r="AF189" i="1"/>
  <c r="BP189" i="1" s="1"/>
  <c r="AE189" i="1"/>
  <c r="AD189" i="1"/>
  <c r="BN189" i="1" s="1"/>
  <c r="AC189" i="1"/>
  <c r="AB189" i="1"/>
  <c r="AA189" i="1"/>
  <c r="Z189" i="1"/>
  <c r="Y189" i="1"/>
  <c r="X189" i="1"/>
  <c r="AI188" i="1"/>
  <c r="AH188" i="1"/>
  <c r="BR188" i="1" s="1"/>
  <c r="AG188" i="1"/>
  <c r="AF188" i="1"/>
  <c r="AE188" i="1"/>
  <c r="AD188" i="1"/>
  <c r="BN188" i="1" s="1"/>
  <c r="AC188" i="1"/>
  <c r="AB188" i="1"/>
  <c r="AA188" i="1"/>
  <c r="Z188" i="1"/>
  <c r="Y188" i="1"/>
  <c r="X188" i="1"/>
  <c r="AI187" i="1"/>
  <c r="AH187" i="1"/>
  <c r="AG187" i="1"/>
  <c r="AF187" i="1"/>
  <c r="AE187" i="1"/>
  <c r="AD187" i="1"/>
  <c r="AC187" i="1"/>
  <c r="AB187" i="1"/>
  <c r="AA187" i="1"/>
  <c r="BK187" i="1" s="1"/>
  <c r="Z187" i="1"/>
  <c r="BJ187" i="1" s="1"/>
  <c r="Y187" i="1"/>
  <c r="BI187" i="1" s="1"/>
  <c r="X187" i="1"/>
  <c r="BH187" i="1" s="1"/>
  <c r="AI186" i="1"/>
  <c r="AH186" i="1"/>
  <c r="BR186" i="1" s="1"/>
  <c r="AG186" i="1"/>
  <c r="AF186" i="1"/>
  <c r="BP186" i="1" s="1"/>
  <c r="AE186" i="1"/>
  <c r="AD186" i="1"/>
  <c r="AC186" i="1"/>
  <c r="AB186" i="1"/>
  <c r="AA186" i="1"/>
  <c r="BK186" i="1" s="1"/>
  <c r="Z186" i="1"/>
  <c r="BJ186" i="1" s="1"/>
  <c r="Y186" i="1"/>
  <c r="BI186" i="1" s="1"/>
  <c r="X186" i="1"/>
  <c r="BH186" i="1" s="1"/>
  <c r="AI185" i="1"/>
  <c r="AH185" i="1"/>
  <c r="BR185" i="1" s="1"/>
  <c r="AG185" i="1"/>
  <c r="AF185" i="1"/>
  <c r="AE185" i="1"/>
  <c r="AD185" i="1"/>
  <c r="BN185" i="1" s="1"/>
  <c r="AC185" i="1"/>
  <c r="AB185" i="1"/>
  <c r="AA185" i="1"/>
  <c r="BK185" i="1" s="1"/>
  <c r="Z185" i="1"/>
  <c r="BJ185" i="1" s="1"/>
  <c r="Y185" i="1"/>
  <c r="X185" i="1"/>
  <c r="BH185" i="1" s="1"/>
  <c r="AI184" i="1"/>
  <c r="AH184" i="1"/>
  <c r="BR184" i="1" s="1"/>
  <c r="AG184" i="1"/>
  <c r="AF184" i="1"/>
  <c r="AE184" i="1"/>
  <c r="AD184" i="1"/>
  <c r="BN184" i="1" s="1"/>
  <c r="AC184" i="1"/>
  <c r="AB184" i="1"/>
  <c r="AA184" i="1"/>
  <c r="BK184" i="1" s="1"/>
  <c r="Z184" i="1"/>
  <c r="BJ184" i="1" s="1"/>
  <c r="Y184" i="1"/>
  <c r="BI184" i="1" s="1"/>
  <c r="X184" i="1"/>
  <c r="BH184" i="1" s="1"/>
  <c r="AI183" i="1"/>
  <c r="AH183" i="1"/>
  <c r="BR183" i="1" s="1"/>
  <c r="AG183" i="1"/>
  <c r="AF183" i="1"/>
  <c r="BP183" i="1" s="1"/>
  <c r="AE183" i="1"/>
  <c r="AD183" i="1"/>
  <c r="BN183" i="1" s="1"/>
  <c r="AC183" i="1"/>
  <c r="AB183" i="1"/>
  <c r="AA183" i="1"/>
  <c r="BK183" i="1" s="1"/>
  <c r="Z183" i="1"/>
  <c r="BJ183" i="1" s="1"/>
  <c r="Y183" i="1"/>
  <c r="X183" i="1"/>
  <c r="BH183" i="1" s="1"/>
  <c r="AI182" i="1"/>
  <c r="AH182" i="1"/>
  <c r="BR182" i="1" s="1"/>
  <c r="AG182" i="1"/>
  <c r="AF182" i="1"/>
  <c r="AE182" i="1"/>
  <c r="AD182" i="1"/>
  <c r="BN182" i="1" s="1"/>
  <c r="AC182" i="1"/>
  <c r="AB182" i="1"/>
  <c r="AA182" i="1"/>
  <c r="Z182" i="1"/>
  <c r="Y182" i="1"/>
  <c r="X182" i="1"/>
  <c r="AI181" i="1"/>
  <c r="AH181" i="1"/>
  <c r="BR181" i="1" s="1"/>
  <c r="AG181" i="1"/>
  <c r="AF181" i="1"/>
  <c r="AE181" i="1"/>
  <c r="BO181" i="1" s="1"/>
  <c r="AD181" i="1"/>
  <c r="BN181" i="1" s="1"/>
  <c r="AC181" i="1"/>
  <c r="AB181" i="1"/>
  <c r="AA181" i="1"/>
  <c r="Z181" i="1"/>
  <c r="Y181" i="1"/>
  <c r="X181" i="1"/>
  <c r="AI180" i="1"/>
  <c r="AH180" i="1"/>
  <c r="BR180" i="1" s="1"/>
  <c r="AG180" i="1"/>
  <c r="AF180" i="1"/>
  <c r="AE180" i="1"/>
  <c r="AD180" i="1"/>
  <c r="BN180" i="1" s="1"/>
  <c r="AC180" i="1"/>
  <c r="BM180" i="1" s="1"/>
  <c r="AB180" i="1"/>
  <c r="BL180" i="1" s="1"/>
  <c r="AA180" i="1"/>
  <c r="BK180" i="1" s="1"/>
  <c r="Z180" i="1"/>
  <c r="BJ180" i="1" s="1"/>
  <c r="Y180" i="1"/>
  <c r="BI180" i="1" s="1"/>
  <c r="X180" i="1"/>
  <c r="BH180" i="1" s="1"/>
  <c r="AI179" i="1"/>
  <c r="AH179" i="1"/>
  <c r="BR179" i="1" s="1"/>
  <c r="AG179" i="1"/>
  <c r="AF179" i="1"/>
  <c r="AE179" i="1"/>
  <c r="AD179" i="1"/>
  <c r="BN179" i="1" s="1"/>
  <c r="AC179" i="1"/>
  <c r="AB179" i="1"/>
  <c r="AA179" i="1"/>
  <c r="Z179" i="1"/>
  <c r="Y179" i="1"/>
  <c r="X179" i="1"/>
  <c r="AI178" i="1"/>
  <c r="AH178" i="1"/>
  <c r="BR178" i="1" s="1"/>
  <c r="AG178" i="1"/>
  <c r="AF178" i="1"/>
  <c r="AE178" i="1"/>
  <c r="AD178" i="1"/>
  <c r="BN178" i="1" s="1"/>
  <c r="AC178" i="1"/>
  <c r="AB178" i="1"/>
  <c r="AA178" i="1"/>
  <c r="Z178" i="1"/>
  <c r="Y178" i="1"/>
  <c r="X178" i="1"/>
  <c r="AI177" i="1"/>
  <c r="AH177" i="1"/>
  <c r="BR177" i="1" s="1"/>
  <c r="AG177" i="1"/>
  <c r="AF177" i="1"/>
  <c r="AE177" i="1"/>
  <c r="AD177" i="1"/>
  <c r="BN177" i="1" s="1"/>
  <c r="AC177" i="1"/>
  <c r="AB177" i="1"/>
  <c r="AA177" i="1"/>
  <c r="BK177" i="1" s="1"/>
  <c r="Z177" i="1"/>
  <c r="BJ177" i="1" s="1"/>
  <c r="Y177" i="1"/>
  <c r="BI177" i="1" s="1"/>
  <c r="X177" i="1"/>
  <c r="BH177" i="1" s="1"/>
  <c r="AI176" i="1"/>
  <c r="AH176" i="1"/>
  <c r="BR176" i="1" s="1"/>
  <c r="AG176" i="1"/>
  <c r="AF176" i="1"/>
  <c r="AE176" i="1"/>
  <c r="AD176" i="1"/>
  <c r="BN176" i="1" s="1"/>
  <c r="AC176" i="1"/>
  <c r="BM176" i="1" s="1"/>
  <c r="AB176" i="1"/>
  <c r="AA176" i="1"/>
  <c r="BK176" i="1" s="1"/>
  <c r="Z176" i="1"/>
  <c r="BJ176" i="1" s="1"/>
  <c r="Y176" i="1"/>
  <c r="BI176" i="1" s="1"/>
  <c r="X176" i="1"/>
  <c r="BH176" i="1" s="1"/>
  <c r="AI175" i="1"/>
  <c r="AH175" i="1"/>
  <c r="BR175" i="1" s="1"/>
  <c r="AG175" i="1"/>
  <c r="AF175" i="1"/>
  <c r="AE175" i="1"/>
  <c r="AD175" i="1"/>
  <c r="BN175" i="1" s="1"/>
  <c r="AC175" i="1"/>
  <c r="BM175" i="1" s="1"/>
  <c r="AB175" i="1"/>
  <c r="AA175" i="1"/>
  <c r="BK175" i="1" s="1"/>
  <c r="Z175" i="1"/>
  <c r="BJ175" i="1" s="1"/>
  <c r="Y175" i="1"/>
  <c r="BI175" i="1" s="1"/>
  <c r="X175" i="1"/>
  <c r="BH175" i="1" s="1"/>
  <c r="AI174" i="1"/>
  <c r="AH174" i="1"/>
  <c r="BR174" i="1" s="1"/>
  <c r="AG174" i="1"/>
  <c r="AF174" i="1"/>
  <c r="AE174" i="1"/>
  <c r="AD174" i="1"/>
  <c r="BN174" i="1" s="1"/>
  <c r="AC174" i="1"/>
  <c r="AB174" i="1"/>
  <c r="AA174" i="1"/>
  <c r="BK174" i="1" s="1"/>
  <c r="Z174" i="1"/>
  <c r="BJ174" i="1" s="1"/>
  <c r="Y174" i="1"/>
  <c r="X174" i="1"/>
  <c r="BH174" i="1" s="1"/>
  <c r="AI173" i="1"/>
  <c r="AH173" i="1"/>
  <c r="BR173" i="1" s="1"/>
  <c r="AG173" i="1"/>
  <c r="BQ173" i="1" s="1"/>
  <c r="AF173" i="1"/>
  <c r="AE173" i="1"/>
  <c r="AD173" i="1"/>
  <c r="BN173" i="1" s="1"/>
  <c r="AC173" i="1"/>
  <c r="BM173" i="1" s="1"/>
  <c r="AB173" i="1"/>
  <c r="BL173" i="1" s="1"/>
  <c r="AA173" i="1"/>
  <c r="BK173" i="1" s="1"/>
  <c r="Z173" i="1"/>
  <c r="BJ173" i="1" s="1"/>
  <c r="Y173" i="1"/>
  <c r="BI173" i="1" s="1"/>
  <c r="X173" i="1"/>
  <c r="BH173" i="1" s="1"/>
  <c r="AI172" i="1"/>
  <c r="AH172" i="1"/>
  <c r="BR172" i="1" s="1"/>
  <c r="AG172" i="1"/>
  <c r="AF172" i="1"/>
  <c r="AE172" i="1"/>
  <c r="AD172" i="1"/>
  <c r="BN172" i="1" s="1"/>
  <c r="AC172" i="1"/>
  <c r="AB172" i="1"/>
  <c r="AA172" i="1"/>
  <c r="BK172" i="1" s="1"/>
  <c r="Z172" i="1"/>
  <c r="BJ172" i="1" s="1"/>
  <c r="Y172" i="1"/>
  <c r="BI172" i="1" s="1"/>
  <c r="X172" i="1"/>
  <c r="BH172" i="1" s="1"/>
  <c r="AI171" i="1"/>
  <c r="AH171" i="1"/>
  <c r="BR171" i="1" s="1"/>
  <c r="AG171" i="1"/>
  <c r="AF171" i="1"/>
  <c r="AE171" i="1"/>
  <c r="AD171" i="1"/>
  <c r="BN171" i="1" s="1"/>
  <c r="AC171" i="1"/>
  <c r="AB171" i="1"/>
  <c r="AA171" i="1"/>
  <c r="BK171" i="1" s="1"/>
  <c r="Z171" i="1"/>
  <c r="BJ171" i="1" s="1"/>
  <c r="Y171" i="1"/>
  <c r="X171" i="1"/>
  <c r="BH171" i="1" s="1"/>
  <c r="AI170" i="1"/>
  <c r="AH170" i="1"/>
  <c r="BR170" i="1" s="1"/>
  <c r="AG170" i="1"/>
  <c r="AF170" i="1"/>
  <c r="AE170" i="1"/>
  <c r="BO170" i="1" s="1"/>
  <c r="AD170" i="1"/>
  <c r="BN170" i="1" s="1"/>
  <c r="AC170" i="1"/>
  <c r="AB170" i="1"/>
  <c r="AA170" i="1"/>
  <c r="BK170" i="1" s="1"/>
  <c r="Z170" i="1"/>
  <c r="BJ170" i="1" s="1"/>
  <c r="Y170" i="1"/>
  <c r="BI170" i="1" s="1"/>
  <c r="X170" i="1"/>
  <c r="BH170" i="1" s="1"/>
  <c r="AI169" i="1"/>
  <c r="AH169" i="1"/>
  <c r="AG169" i="1"/>
  <c r="AF169" i="1"/>
  <c r="AE169" i="1"/>
  <c r="AD169" i="1"/>
  <c r="AC169" i="1"/>
  <c r="AB169" i="1"/>
  <c r="AA169" i="1"/>
  <c r="BK169" i="1" s="1"/>
  <c r="Z169" i="1"/>
  <c r="BJ169" i="1" s="1"/>
  <c r="Y169" i="1"/>
  <c r="BI169" i="1" s="1"/>
  <c r="X169" i="1"/>
  <c r="BH169" i="1" s="1"/>
  <c r="AI168" i="1"/>
  <c r="AH168" i="1"/>
  <c r="BR168" i="1" s="1"/>
  <c r="AG168" i="1"/>
  <c r="AF168" i="1"/>
  <c r="BP168" i="1" s="1"/>
  <c r="AE168" i="1"/>
  <c r="AD168" i="1"/>
  <c r="BN168" i="1" s="1"/>
  <c r="AC168" i="1"/>
  <c r="AB168" i="1"/>
  <c r="AA168" i="1"/>
  <c r="BK168" i="1" s="1"/>
  <c r="Z168" i="1"/>
  <c r="Y168" i="1"/>
  <c r="X168" i="1"/>
  <c r="BH168" i="1" s="1"/>
  <c r="AI167" i="1"/>
  <c r="AH167" i="1"/>
  <c r="AG167" i="1"/>
  <c r="AF167" i="1"/>
  <c r="AE167" i="1"/>
  <c r="AD167" i="1"/>
  <c r="AC167" i="1"/>
  <c r="AB167" i="1"/>
  <c r="AA167" i="1"/>
  <c r="BK167" i="1" s="1"/>
  <c r="Z167" i="1"/>
  <c r="BJ167" i="1" s="1"/>
  <c r="Y167" i="1"/>
  <c r="BI167" i="1" s="1"/>
  <c r="X167" i="1"/>
  <c r="BH167" i="1" s="1"/>
  <c r="AI166" i="1"/>
  <c r="AH166" i="1"/>
  <c r="BR166" i="1" s="1"/>
  <c r="AG166" i="1"/>
  <c r="AF166" i="1"/>
  <c r="BP166" i="1" s="1"/>
  <c r="AE166" i="1"/>
  <c r="BO166" i="1" s="1"/>
  <c r="AD166" i="1"/>
  <c r="AC166" i="1"/>
  <c r="AB166" i="1"/>
  <c r="AA166" i="1"/>
  <c r="BK166" i="1" s="1"/>
  <c r="Z166" i="1"/>
  <c r="BJ166" i="1" s="1"/>
  <c r="Y166" i="1"/>
  <c r="BI166" i="1" s="1"/>
  <c r="X166" i="1"/>
  <c r="BH166" i="1" s="1"/>
  <c r="AI165" i="1"/>
  <c r="AH165" i="1"/>
  <c r="BR165" i="1" s="1"/>
  <c r="AG165" i="1"/>
  <c r="AF165" i="1"/>
  <c r="BP165" i="1" s="1"/>
  <c r="AE165" i="1"/>
  <c r="BO165" i="1" s="1"/>
  <c r="AD165" i="1"/>
  <c r="BN165" i="1" s="1"/>
  <c r="AC165" i="1"/>
  <c r="BM165" i="1" s="1"/>
  <c r="AB165" i="1"/>
  <c r="BL165" i="1" s="1"/>
  <c r="AA165" i="1"/>
  <c r="BK165" i="1" s="1"/>
  <c r="Z165" i="1"/>
  <c r="BJ165" i="1" s="1"/>
  <c r="Y165" i="1"/>
  <c r="BI165" i="1" s="1"/>
  <c r="X165" i="1"/>
  <c r="BH165" i="1" s="1"/>
  <c r="AI164" i="1"/>
  <c r="AH164" i="1"/>
  <c r="BR164" i="1" s="1"/>
  <c r="AG164" i="1"/>
  <c r="AF164" i="1"/>
  <c r="AE164" i="1"/>
  <c r="AD164" i="1"/>
  <c r="BN164" i="1" s="1"/>
  <c r="AC164" i="1"/>
  <c r="AB164" i="1"/>
  <c r="AA164" i="1"/>
  <c r="Z164" i="1"/>
  <c r="Y164" i="1"/>
  <c r="X164" i="1"/>
  <c r="AI163" i="1"/>
  <c r="AH163" i="1"/>
  <c r="BR163" i="1" s="1"/>
  <c r="AG163" i="1"/>
  <c r="AF163" i="1"/>
  <c r="BP163" i="1" s="1"/>
  <c r="AE163" i="1"/>
  <c r="AD163" i="1"/>
  <c r="BN163" i="1" s="1"/>
  <c r="AC163" i="1"/>
  <c r="AB163" i="1"/>
  <c r="AA163" i="1"/>
  <c r="BK163" i="1" s="1"/>
  <c r="Z163" i="1"/>
  <c r="Y163" i="1"/>
  <c r="X163" i="1"/>
  <c r="BH163" i="1" s="1"/>
  <c r="AI162" i="1"/>
  <c r="AH162" i="1"/>
  <c r="BR162" i="1" s="1"/>
  <c r="AG162" i="1"/>
  <c r="AF162" i="1"/>
  <c r="AE162" i="1"/>
  <c r="AD162" i="1"/>
  <c r="BN162" i="1" s="1"/>
  <c r="AC162" i="1"/>
  <c r="AB162" i="1"/>
  <c r="AA162" i="1"/>
  <c r="Z162" i="1"/>
  <c r="Y162" i="1"/>
  <c r="X162" i="1"/>
  <c r="AI161" i="1"/>
  <c r="AH161" i="1"/>
  <c r="AG161" i="1"/>
  <c r="AF161" i="1"/>
  <c r="AE161" i="1"/>
  <c r="AD161" i="1"/>
  <c r="AC161" i="1"/>
  <c r="AB161" i="1"/>
  <c r="AA161" i="1"/>
  <c r="BK161" i="1" s="1"/>
  <c r="Z161" i="1"/>
  <c r="BJ161" i="1" s="1"/>
  <c r="Y161" i="1"/>
  <c r="BI161" i="1" s="1"/>
  <c r="X161" i="1"/>
  <c r="BH161" i="1" s="1"/>
  <c r="AI160" i="1"/>
  <c r="AH160" i="1"/>
  <c r="BR160" i="1" s="1"/>
  <c r="AG160" i="1"/>
  <c r="AF160" i="1"/>
  <c r="AE160" i="1"/>
  <c r="BO160" i="1" s="1"/>
  <c r="AD160" i="1"/>
  <c r="AC160" i="1"/>
  <c r="AB160" i="1"/>
  <c r="AA160" i="1"/>
  <c r="Z160" i="1"/>
  <c r="Y160" i="1"/>
  <c r="X160" i="1"/>
  <c r="AI159" i="1"/>
  <c r="AH159" i="1"/>
  <c r="BR159" i="1" s="1"/>
  <c r="AG159" i="1"/>
  <c r="AF159" i="1"/>
  <c r="AE159" i="1"/>
  <c r="BO159" i="1" s="1"/>
  <c r="AD159" i="1"/>
  <c r="AC159" i="1"/>
  <c r="AB159" i="1"/>
  <c r="AA159" i="1"/>
  <c r="Z159" i="1"/>
  <c r="Y159" i="1"/>
  <c r="X159" i="1"/>
  <c r="AI158" i="1"/>
  <c r="AH158" i="1"/>
  <c r="BR158" i="1" s="1"/>
  <c r="AG158" i="1"/>
  <c r="AF158" i="1"/>
  <c r="BP158" i="1" s="1"/>
  <c r="AE158" i="1"/>
  <c r="AD158" i="1"/>
  <c r="BN158" i="1" s="1"/>
  <c r="AC158" i="1"/>
  <c r="AB158" i="1"/>
  <c r="AA158" i="1"/>
  <c r="Z158" i="1"/>
  <c r="Y158" i="1"/>
  <c r="X158" i="1"/>
  <c r="AI157" i="1"/>
  <c r="BS157" i="1" s="1"/>
  <c r="AH157" i="1"/>
  <c r="AG157" i="1"/>
  <c r="AF157" i="1"/>
  <c r="AE157" i="1"/>
  <c r="AD157" i="1"/>
  <c r="AC157" i="1"/>
  <c r="AB157" i="1"/>
  <c r="AA157" i="1"/>
  <c r="Z157" i="1"/>
  <c r="Y157" i="1"/>
  <c r="X157" i="1"/>
  <c r="AI156" i="1"/>
  <c r="AH156" i="1"/>
  <c r="BR156" i="1" s="1"/>
  <c r="AG156" i="1"/>
  <c r="AF156" i="1"/>
  <c r="AE156" i="1"/>
  <c r="AD156" i="1"/>
  <c r="BN156" i="1" s="1"/>
  <c r="AC156" i="1"/>
  <c r="AB156" i="1"/>
  <c r="AA156" i="1"/>
  <c r="Z156" i="1"/>
  <c r="Y156" i="1"/>
  <c r="X156" i="1"/>
  <c r="AI155" i="1"/>
  <c r="AH155" i="1"/>
  <c r="BR155" i="1" s="1"/>
  <c r="AG155" i="1"/>
  <c r="AF155" i="1"/>
  <c r="AE155" i="1"/>
  <c r="AD155" i="1"/>
  <c r="BN155" i="1" s="1"/>
  <c r="AC155" i="1"/>
  <c r="AB155" i="1"/>
  <c r="AA155" i="1"/>
  <c r="Z155" i="1"/>
  <c r="Y155" i="1"/>
  <c r="X155" i="1"/>
  <c r="AI154" i="1"/>
  <c r="BS154" i="1" s="1"/>
  <c r="AH154" i="1"/>
  <c r="AG154" i="1"/>
  <c r="AF154" i="1"/>
  <c r="AE154" i="1"/>
  <c r="AD154" i="1"/>
  <c r="AC154" i="1"/>
  <c r="AB154" i="1"/>
  <c r="AA154" i="1"/>
  <c r="Z154" i="1"/>
  <c r="Y154" i="1"/>
  <c r="X154" i="1"/>
  <c r="AI153" i="1"/>
  <c r="AH153" i="1"/>
  <c r="BR153" i="1" s="1"/>
  <c r="AG153" i="1"/>
  <c r="AF153" i="1"/>
  <c r="AE153" i="1"/>
  <c r="AD153" i="1"/>
  <c r="BN153" i="1" s="1"/>
  <c r="AC153" i="1"/>
  <c r="AB153" i="1"/>
  <c r="BL153" i="1" s="1"/>
  <c r="AA153" i="1"/>
  <c r="BK153" i="1" s="1"/>
  <c r="Z153" i="1"/>
  <c r="BJ153" i="1" s="1"/>
  <c r="Y153" i="1"/>
  <c r="X153" i="1"/>
  <c r="BH153" i="1" s="1"/>
  <c r="AI152" i="1"/>
  <c r="AH152" i="1"/>
  <c r="BR152" i="1" s="1"/>
  <c r="AG152" i="1"/>
  <c r="BQ152" i="1" s="1"/>
  <c r="AF152" i="1"/>
  <c r="BP152" i="1" s="1"/>
  <c r="AE152" i="1"/>
  <c r="BO152" i="1" s="1"/>
  <c r="AD152" i="1"/>
  <c r="BN152" i="1" s="1"/>
  <c r="AC152" i="1"/>
  <c r="BM152" i="1" s="1"/>
  <c r="AB152" i="1"/>
  <c r="AA152" i="1"/>
  <c r="BK152" i="1" s="1"/>
  <c r="Z152" i="1"/>
  <c r="BJ152" i="1" s="1"/>
  <c r="Y152" i="1"/>
  <c r="BI152" i="1" s="1"/>
  <c r="X152" i="1"/>
  <c r="BH152" i="1" s="1"/>
  <c r="AI151" i="1"/>
  <c r="AH151" i="1"/>
  <c r="BR151" i="1" s="1"/>
  <c r="AG151" i="1"/>
  <c r="AF151" i="1"/>
  <c r="AE151" i="1"/>
  <c r="AD151" i="1"/>
  <c r="BN151" i="1" s="1"/>
  <c r="AC151" i="1"/>
  <c r="AB151" i="1"/>
  <c r="AA151" i="1"/>
  <c r="BK151" i="1" s="1"/>
  <c r="Z151" i="1"/>
  <c r="BJ151" i="1" s="1"/>
  <c r="Y151" i="1"/>
  <c r="BI151" i="1" s="1"/>
  <c r="X151" i="1"/>
  <c r="BH151" i="1" s="1"/>
  <c r="AI150" i="1"/>
  <c r="AH150" i="1"/>
  <c r="BR150" i="1" s="1"/>
  <c r="AG150" i="1"/>
  <c r="AF150" i="1"/>
  <c r="BP150" i="1" s="1"/>
  <c r="AE150" i="1"/>
  <c r="AD150" i="1"/>
  <c r="BN150" i="1" s="1"/>
  <c r="AC150" i="1"/>
  <c r="BM150" i="1" s="1"/>
  <c r="AB150" i="1"/>
  <c r="BL150" i="1" s="1"/>
  <c r="AA150" i="1"/>
  <c r="BK150" i="1" s="1"/>
  <c r="Z150" i="1"/>
  <c r="BJ150" i="1" s="1"/>
  <c r="Y150" i="1"/>
  <c r="BI150" i="1" s="1"/>
  <c r="X150" i="1"/>
  <c r="BH150" i="1" s="1"/>
  <c r="AI149" i="1"/>
  <c r="AH149" i="1"/>
  <c r="BR149" i="1" s="1"/>
  <c r="AG149" i="1"/>
  <c r="AF149" i="1"/>
  <c r="AE149" i="1"/>
  <c r="AD149" i="1"/>
  <c r="BN149" i="1" s="1"/>
  <c r="AC149" i="1"/>
  <c r="AB149" i="1"/>
  <c r="AA149" i="1"/>
  <c r="BK149" i="1" s="1"/>
  <c r="Z149" i="1"/>
  <c r="BJ149" i="1" s="1"/>
  <c r="Y149" i="1"/>
  <c r="BI149" i="1" s="1"/>
  <c r="X149" i="1"/>
  <c r="BH149" i="1" s="1"/>
  <c r="AI148" i="1"/>
  <c r="AH148" i="1"/>
  <c r="BR148" i="1" s="1"/>
  <c r="AG148" i="1"/>
  <c r="AF148" i="1"/>
  <c r="AE148" i="1"/>
  <c r="AD148" i="1"/>
  <c r="BN148" i="1" s="1"/>
  <c r="AC148" i="1"/>
  <c r="AB148" i="1"/>
  <c r="AA148" i="1"/>
  <c r="BK148" i="1" s="1"/>
  <c r="Z148" i="1"/>
  <c r="BJ148" i="1" s="1"/>
  <c r="Y148" i="1"/>
  <c r="BI148" i="1" s="1"/>
  <c r="X148" i="1"/>
  <c r="BH148" i="1" s="1"/>
  <c r="AI147" i="1"/>
  <c r="AH147" i="1"/>
  <c r="BR147" i="1" s="1"/>
  <c r="AG147" i="1"/>
  <c r="AF147" i="1"/>
  <c r="BP147" i="1" s="1"/>
  <c r="AE147" i="1"/>
  <c r="AD147" i="1"/>
  <c r="BN147" i="1" s="1"/>
  <c r="AC147" i="1"/>
  <c r="AB147" i="1"/>
  <c r="AA147" i="1"/>
  <c r="BK147" i="1" s="1"/>
  <c r="Z147" i="1"/>
  <c r="BJ147" i="1" s="1"/>
  <c r="Y147" i="1"/>
  <c r="BI147" i="1" s="1"/>
  <c r="X147" i="1"/>
  <c r="BH147" i="1" s="1"/>
  <c r="AI146" i="1"/>
  <c r="AH146" i="1"/>
  <c r="BR146" i="1" s="1"/>
  <c r="AG146" i="1"/>
  <c r="AF146" i="1"/>
  <c r="AE146" i="1"/>
  <c r="AD146" i="1"/>
  <c r="BN146" i="1" s="1"/>
  <c r="AC146" i="1"/>
  <c r="AB146" i="1"/>
  <c r="AA146" i="1"/>
  <c r="BK146" i="1" s="1"/>
  <c r="Z146" i="1"/>
  <c r="BJ146" i="1" s="1"/>
  <c r="Y146" i="1"/>
  <c r="X146" i="1"/>
  <c r="BH146" i="1" s="1"/>
  <c r="AI145" i="1"/>
  <c r="AH145" i="1"/>
  <c r="BR145" i="1" s="1"/>
  <c r="AG145" i="1"/>
  <c r="AF145" i="1"/>
  <c r="AE145" i="1"/>
  <c r="AD145" i="1"/>
  <c r="BN145" i="1" s="1"/>
  <c r="AC145" i="1"/>
  <c r="BM145" i="1" s="1"/>
  <c r="AB145" i="1"/>
  <c r="BL145" i="1" s="1"/>
  <c r="AA145" i="1"/>
  <c r="BK145" i="1" s="1"/>
  <c r="Z145" i="1"/>
  <c r="BJ145" i="1" s="1"/>
  <c r="Y145" i="1"/>
  <c r="X145" i="1"/>
  <c r="BH145" i="1" s="1"/>
  <c r="AI144" i="1"/>
  <c r="AH144" i="1"/>
  <c r="BR144" i="1" s="1"/>
  <c r="AG144" i="1"/>
  <c r="BQ144" i="1" s="1"/>
  <c r="AF144" i="1"/>
  <c r="AE144" i="1"/>
  <c r="AD144" i="1"/>
  <c r="AC144" i="1"/>
  <c r="AB144" i="1"/>
  <c r="AA144" i="1"/>
  <c r="Z144" i="1"/>
  <c r="Y144" i="1"/>
  <c r="X144" i="1"/>
  <c r="AI143" i="1"/>
  <c r="AH143" i="1"/>
  <c r="BR143" i="1" s="1"/>
  <c r="AG143" i="1"/>
  <c r="AF143" i="1"/>
  <c r="AE143" i="1"/>
  <c r="BO143" i="1" s="1"/>
  <c r="AD143" i="1"/>
  <c r="AC143" i="1"/>
  <c r="AB143" i="1"/>
  <c r="AA143" i="1"/>
  <c r="Z143" i="1"/>
  <c r="Y143" i="1"/>
  <c r="X143" i="1"/>
  <c r="AI142" i="1"/>
  <c r="AH142" i="1"/>
  <c r="BR142" i="1" s="1"/>
  <c r="AG142" i="1"/>
  <c r="AF142" i="1"/>
  <c r="AE142" i="1"/>
  <c r="AD142" i="1"/>
  <c r="BN142" i="1" s="1"/>
  <c r="AC142" i="1"/>
  <c r="AB142" i="1"/>
  <c r="AA142" i="1"/>
  <c r="Z142" i="1"/>
  <c r="Y142" i="1"/>
  <c r="X142" i="1"/>
  <c r="AI141" i="1"/>
  <c r="BS141" i="1" s="1"/>
  <c r="AH141" i="1"/>
  <c r="BR141" i="1" s="1"/>
  <c r="AG141" i="1"/>
  <c r="AF141" i="1"/>
  <c r="AE141" i="1"/>
  <c r="BO141" i="1" s="1"/>
  <c r="AD141" i="1"/>
  <c r="AC141" i="1"/>
  <c r="AB141" i="1"/>
  <c r="AA141" i="1"/>
  <c r="Z141" i="1"/>
  <c r="Y141" i="1"/>
  <c r="X141" i="1"/>
  <c r="AI140" i="1"/>
  <c r="AH140" i="1"/>
  <c r="BR140" i="1" s="1"/>
  <c r="AG140" i="1"/>
  <c r="AF140" i="1"/>
  <c r="AE140" i="1"/>
  <c r="AD140" i="1"/>
  <c r="BN140" i="1" s="1"/>
  <c r="AC140" i="1"/>
  <c r="AB140" i="1"/>
  <c r="AA140" i="1"/>
  <c r="Z140" i="1"/>
  <c r="Y140" i="1"/>
  <c r="X140" i="1"/>
  <c r="AI139" i="1"/>
  <c r="AH139" i="1"/>
  <c r="BR139" i="1" s="1"/>
  <c r="AG139" i="1"/>
  <c r="AF139" i="1"/>
  <c r="BP139" i="1" s="1"/>
  <c r="AE139" i="1"/>
  <c r="AD139" i="1"/>
  <c r="AC139" i="1"/>
  <c r="AB139" i="1"/>
  <c r="AA139" i="1"/>
  <c r="BK139" i="1" s="1"/>
  <c r="Z139" i="1"/>
  <c r="BJ139" i="1" s="1"/>
  <c r="Y139" i="1"/>
  <c r="X139" i="1"/>
  <c r="BH139" i="1" s="1"/>
  <c r="AI138" i="1"/>
  <c r="AH138" i="1"/>
  <c r="BR138" i="1" s="1"/>
  <c r="AG138" i="1"/>
  <c r="AF138" i="1"/>
  <c r="BP138" i="1" s="1"/>
  <c r="AE138" i="1"/>
  <c r="BO138" i="1" s="1"/>
  <c r="AD138" i="1"/>
  <c r="BN138" i="1" s="1"/>
  <c r="AC138" i="1"/>
  <c r="AB138" i="1"/>
  <c r="AA138" i="1"/>
  <c r="Z138" i="1"/>
  <c r="Y138" i="1"/>
  <c r="X138" i="1"/>
  <c r="AI137" i="1"/>
  <c r="AH137" i="1"/>
  <c r="BR137" i="1" s="1"/>
  <c r="AG137" i="1"/>
  <c r="AF137" i="1"/>
  <c r="BP137" i="1" s="1"/>
  <c r="AE137" i="1"/>
  <c r="AD137" i="1"/>
  <c r="BN137" i="1" s="1"/>
  <c r="AC137" i="1"/>
  <c r="AB137" i="1"/>
  <c r="AA137" i="1"/>
  <c r="Z137" i="1"/>
  <c r="Y137" i="1"/>
  <c r="X137" i="1"/>
  <c r="AI136" i="1"/>
  <c r="AH136" i="1"/>
  <c r="BR136" i="1" s="1"/>
  <c r="AG136" i="1"/>
  <c r="AF136" i="1"/>
  <c r="AE136" i="1"/>
  <c r="AD136" i="1"/>
  <c r="AC136" i="1"/>
  <c r="AB136" i="1"/>
  <c r="BL136" i="1" s="1"/>
  <c r="AA136" i="1"/>
  <c r="BK136" i="1" s="1"/>
  <c r="Z136" i="1"/>
  <c r="Y136" i="1"/>
  <c r="BI136" i="1" s="1"/>
  <c r="X136" i="1"/>
  <c r="BH136" i="1" s="1"/>
  <c r="AI135" i="1"/>
  <c r="BS135" i="1" s="1"/>
  <c r="AH135" i="1"/>
  <c r="AG135" i="1"/>
  <c r="AF135" i="1"/>
  <c r="AE135" i="1"/>
  <c r="AD135" i="1"/>
  <c r="AC135" i="1"/>
  <c r="AB135" i="1"/>
  <c r="AA135" i="1"/>
  <c r="Z135" i="1"/>
  <c r="Y135" i="1"/>
  <c r="X135" i="1"/>
  <c r="AI134" i="1"/>
  <c r="AH134" i="1"/>
  <c r="BR134" i="1" s="1"/>
  <c r="AG134" i="1"/>
  <c r="AF134" i="1"/>
  <c r="AE134" i="1"/>
  <c r="AD134" i="1"/>
  <c r="BN134" i="1" s="1"/>
  <c r="AC134" i="1"/>
  <c r="AB134" i="1"/>
  <c r="AA134" i="1"/>
  <c r="Z134" i="1"/>
  <c r="Y134" i="1"/>
  <c r="X134" i="1"/>
  <c r="AI133" i="1"/>
  <c r="AH133" i="1"/>
  <c r="BR133" i="1" s="1"/>
  <c r="AG133" i="1"/>
  <c r="AF133" i="1"/>
  <c r="BP133" i="1" s="1"/>
  <c r="AE133" i="1"/>
  <c r="AD133" i="1"/>
  <c r="AC133" i="1"/>
  <c r="AB133" i="1"/>
  <c r="AA133" i="1"/>
  <c r="Z133" i="1"/>
  <c r="Y133" i="1"/>
  <c r="X133" i="1"/>
  <c r="AI132" i="1"/>
  <c r="AH132" i="1"/>
  <c r="BR132" i="1" s="1"/>
  <c r="AG132" i="1"/>
  <c r="AF132" i="1"/>
  <c r="AE132" i="1"/>
  <c r="AD132" i="1"/>
  <c r="BN132" i="1" s="1"/>
  <c r="AC132" i="1"/>
  <c r="AB132" i="1"/>
  <c r="AA132" i="1"/>
  <c r="BK132" i="1" s="1"/>
  <c r="Z132" i="1"/>
  <c r="BJ132" i="1" s="1"/>
  <c r="Y132" i="1"/>
  <c r="X132" i="1"/>
  <c r="BH132" i="1" s="1"/>
  <c r="AI131" i="1"/>
  <c r="AH131" i="1"/>
  <c r="BR131" i="1" s="1"/>
  <c r="AG131" i="1"/>
  <c r="AF131" i="1"/>
  <c r="AE131" i="1"/>
  <c r="BO131" i="1" s="1"/>
  <c r="AD131" i="1"/>
  <c r="AC131" i="1"/>
  <c r="AB131" i="1"/>
  <c r="AA131" i="1"/>
  <c r="Z131" i="1"/>
  <c r="Y131" i="1"/>
  <c r="X131" i="1"/>
  <c r="AI130" i="1"/>
  <c r="AH130" i="1"/>
  <c r="BR130" i="1" s="1"/>
  <c r="AG130" i="1"/>
  <c r="AF130" i="1"/>
  <c r="AE130" i="1"/>
  <c r="AD130" i="1"/>
  <c r="BN130" i="1" s="1"/>
  <c r="AC130" i="1"/>
  <c r="AB130" i="1"/>
  <c r="AA130" i="1"/>
  <c r="BK130" i="1" s="1"/>
  <c r="Z130" i="1"/>
  <c r="BJ130" i="1" s="1"/>
  <c r="Y130" i="1"/>
  <c r="BI130" i="1" s="1"/>
  <c r="X130" i="1"/>
  <c r="BH130" i="1" s="1"/>
  <c r="AI129" i="1"/>
  <c r="AH129" i="1"/>
  <c r="BR129" i="1" s="1"/>
  <c r="AG129" i="1"/>
  <c r="AF129" i="1"/>
  <c r="BP129" i="1" s="1"/>
  <c r="AE129" i="1"/>
  <c r="AD129" i="1"/>
  <c r="AC129" i="1"/>
  <c r="AB129" i="1"/>
  <c r="AA129" i="1"/>
  <c r="Z129" i="1"/>
  <c r="Y129" i="1"/>
  <c r="X129" i="1"/>
  <c r="AI128" i="1"/>
  <c r="AH128" i="1"/>
  <c r="BR128" i="1" s="1"/>
  <c r="AG128" i="1"/>
  <c r="AF128" i="1"/>
  <c r="AE128" i="1"/>
  <c r="AD128" i="1"/>
  <c r="BN128" i="1" s="1"/>
  <c r="AC128" i="1"/>
  <c r="AB128" i="1"/>
  <c r="AA128" i="1"/>
  <c r="BK128" i="1" s="1"/>
  <c r="Z128" i="1"/>
  <c r="Y128" i="1"/>
  <c r="X128" i="1"/>
  <c r="BH128" i="1" s="1"/>
  <c r="AI127" i="1"/>
  <c r="AH127" i="1"/>
  <c r="BR127" i="1" s="1"/>
  <c r="AG127" i="1"/>
  <c r="AF127" i="1"/>
  <c r="BP127" i="1" s="1"/>
  <c r="AE127" i="1"/>
  <c r="AD127" i="1"/>
  <c r="AC127" i="1"/>
  <c r="AB127" i="1"/>
  <c r="AA127" i="1"/>
  <c r="BK127" i="1" s="1"/>
  <c r="Z127" i="1"/>
  <c r="Y127" i="1"/>
  <c r="X127" i="1"/>
  <c r="BH127" i="1" s="1"/>
  <c r="AI126" i="1"/>
  <c r="AH126" i="1"/>
  <c r="BR126" i="1" s="1"/>
  <c r="AG126" i="1"/>
  <c r="BQ126" i="1" s="1"/>
  <c r="AF126" i="1"/>
  <c r="AE126" i="1"/>
  <c r="AD126" i="1"/>
  <c r="AC126" i="1"/>
  <c r="AB126" i="1"/>
  <c r="AA126" i="1"/>
  <c r="Z126" i="1"/>
  <c r="Y126" i="1"/>
  <c r="X126" i="1"/>
  <c r="AI125" i="1"/>
  <c r="AH125" i="1"/>
  <c r="BR125" i="1" s="1"/>
  <c r="AG125" i="1"/>
  <c r="AF125" i="1"/>
  <c r="BP125" i="1" s="1"/>
  <c r="AE125" i="1"/>
  <c r="AD125" i="1"/>
  <c r="AC125" i="1"/>
  <c r="AB125" i="1"/>
  <c r="AA125" i="1"/>
  <c r="Z125" i="1"/>
  <c r="Y125" i="1"/>
  <c r="X125" i="1"/>
  <c r="AI124" i="1"/>
  <c r="AH124" i="1"/>
  <c r="BR124" i="1" s="1"/>
  <c r="AG124" i="1"/>
  <c r="AF124" i="1"/>
  <c r="AE124" i="1"/>
  <c r="AD124" i="1"/>
  <c r="BN124" i="1" s="1"/>
  <c r="AC124" i="1"/>
  <c r="AB124" i="1"/>
  <c r="AA124" i="1"/>
  <c r="Z124" i="1"/>
  <c r="Y124" i="1"/>
  <c r="X124" i="1"/>
  <c r="AI123" i="1"/>
  <c r="BS123" i="1" s="1"/>
  <c r="AH123" i="1"/>
  <c r="AG123" i="1"/>
  <c r="AF123" i="1"/>
  <c r="AE123" i="1"/>
  <c r="AD123" i="1"/>
  <c r="AC123" i="1"/>
  <c r="AB123" i="1"/>
  <c r="AA123" i="1"/>
  <c r="Z123" i="1"/>
  <c r="Y123" i="1"/>
  <c r="X123" i="1"/>
  <c r="AI122" i="1"/>
  <c r="AH122" i="1"/>
  <c r="BR122" i="1" s="1"/>
  <c r="AG122" i="1"/>
  <c r="AF122" i="1"/>
  <c r="BP122" i="1" s="1"/>
  <c r="AE122" i="1"/>
  <c r="AD122" i="1"/>
  <c r="AC122" i="1"/>
  <c r="AB122" i="1"/>
  <c r="AA122" i="1"/>
  <c r="Z122" i="1"/>
  <c r="Y122" i="1"/>
  <c r="X122" i="1"/>
  <c r="AI121" i="1"/>
  <c r="BS121" i="1" s="1"/>
  <c r="AH121" i="1"/>
  <c r="AG121" i="1"/>
  <c r="AF121" i="1"/>
  <c r="AE121" i="1"/>
  <c r="AD121" i="1"/>
  <c r="AC121" i="1"/>
  <c r="AB121" i="1"/>
  <c r="AA121" i="1"/>
  <c r="Z121" i="1"/>
  <c r="Y121" i="1"/>
  <c r="X121" i="1"/>
  <c r="AI120" i="1"/>
  <c r="AH120" i="1"/>
  <c r="BR120" i="1" s="1"/>
  <c r="AG120" i="1"/>
  <c r="AF120" i="1"/>
  <c r="BP120" i="1" s="1"/>
  <c r="AE120" i="1"/>
  <c r="AD120" i="1"/>
  <c r="AC120" i="1"/>
  <c r="AB120" i="1"/>
  <c r="AA120" i="1"/>
  <c r="Z120" i="1"/>
  <c r="Y120" i="1"/>
  <c r="X120" i="1"/>
  <c r="AI119" i="1"/>
  <c r="AH119" i="1"/>
  <c r="BR119" i="1" s="1"/>
  <c r="AG119" i="1"/>
  <c r="AF119" i="1"/>
  <c r="BP119" i="1" s="1"/>
  <c r="AE119" i="1"/>
  <c r="AD119" i="1"/>
  <c r="AC119" i="1"/>
  <c r="AB119" i="1"/>
  <c r="AA119" i="1"/>
  <c r="Z119" i="1"/>
  <c r="Y119" i="1"/>
  <c r="X119" i="1"/>
  <c r="AI118" i="1"/>
  <c r="BS118" i="1" s="1"/>
  <c r="AH118" i="1"/>
  <c r="AG118" i="1"/>
  <c r="AF118" i="1"/>
  <c r="AE118" i="1"/>
  <c r="AD118" i="1"/>
  <c r="AC118" i="1"/>
  <c r="AB118" i="1"/>
  <c r="AA118" i="1"/>
  <c r="Z118" i="1"/>
  <c r="Y118" i="1"/>
  <c r="X118" i="1"/>
  <c r="AI117" i="1"/>
  <c r="AH117" i="1"/>
  <c r="BR117" i="1" s="1"/>
  <c r="AG117" i="1"/>
  <c r="AF117" i="1"/>
  <c r="AE117" i="1"/>
  <c r="AD117" i="1"/>
  <c r="BN117" i="1" s="1"/>
  <c r="AC117" i="1"/>
  <c r="AB117" i="1"/>
  <c r="AA117" i="1"/>
  <c r="Z117" i="1"/>
  <c r="Y117" i="1"/>
  <c r="X117" i="1"/>
  <c r="AI116" i="1"/>
  <c r="AH116" i="1"/>
  <c r="BR116" i="1" s="1"/>
  <c r="AG116" i="1"/>
  <c r="AF116" i="1"/>
  <c r="AE116" i="1"/>
  <c r="AD116" i="1"/>
  <c r="BN116" i="1" s="1"/>
  <c r="AC116" i="1"/>
  <c r="AB116" i="1"/>
  <c r="AA116" i="1"/>
  <c r="Z116" i="1"/>
  <c r="Y116" i="1"/>
  <c r="X116" i="1"/>
  <c r="AI115" i="1"/>
  <c r="AH115" i="1"/>
  <c r="BR115" i="1" s="1"/>
  <c r="AG115" i="1"/>
  <c r="AF115" i="1"/>
  <c r="AE115" i="1"/>
  <c r="AD115" i="1"/>
  <c r="BN115" i="1" s="1"/>
  <c r="AC115" i="1"/>
  <c r="AB115" i="1"/>
  <c r="AA115" i="1"/>
  <c r="Z115" i="1"/>
  <c r="Y115" i="1"/>
  <c r="X115" i="1"/>
  <c r="AI114" i="1"/>
  <c r="AH114" i="1"/>
  <c r="BR114" i="1" s="1"/>
  <c r="AG114" i="1"/>
  <c r="AF114" i="1"/>
  <c r="AE114" i="1"/>
  <c r="BO114" i="1" s="1"/>
  <c r="AD114" i="1"/>
  <c r="AC114" i="1"/>
  <c r="AB114" i="1"/>
  <c r="AA114" i="1"/>
  <c r="Z114" i="1"/>
  <c r="Y114" i="1"/>
  <c r="X114" i="1"/>
  <c r="AI113" i="1"/>
  <c r="AH113" i="1"/>
  <c r="BR113" i="1" s="1"/>
  <c r="AG113" i="1"/>
  <c r="AF113" i="1"/>
  <c r="BP113" i="1" s="1"/>
  <c r="AE113" i="1"/>
  <c r="AD113" i="1"/>
  <c r="AC113" i="1"/>
  <c r="AB113" i="1"/>
  <c r="AA113" i="1"/>
  <c r="Z113" i="1"/>
  <c r="Y113" i="1"/>
  <c r="X113" i="1"/>
  <c r="AI112" i="1"/>
  <c r="AH112" i="1"/>
  <c r="BR112" i="1" s="1"/>
  <c r="AG112" i="1"/>
  <c r="AF112" i="1"/>
  <c r="BP112" i="1" s="1"/>
  <c r="AE112" i="1"/>
  <c r="AD112" i="1"/>
  <c r="AC112" i="1"/>
  <c r="AB112" i="1"/>
  <c r="AA112" i="1"/>
  <c r="Z112" i="1"/>
  <c r="Y112" i="1"/>
  <c r="X112" i="1"/>
  <c r="AI111" i="1"/>
  <c r="BS111" i="1" s="1"/>
  <c r="AH111" i="1"/>
  <c r="AG111" i="1"/>
  <c r="AF111" i="1"/>
  <c r="AE111" i="1"/>
  <c r="AD111" i="1"/>
  <c r="AC111" i="1"/>
  <c r="AB111" i="1"/>
  <c r="AA111" i="1"/>
  <c r="Z111" i="1"/>
  <c r="Y111" i="1"/>
  <c r="X111" i="1"/>
  <c r="AI110" i="1"/>
  <c r="AH110" i="1"/>
  <c r="BR110" i="1" s="1"/>
  <c r="AG110" i="1"/>
  <c r="AF110" i="1"/>
  <c r="AE110" i="1"/>
  <c r="AD110" i="1"/>
  <c r="BN110" i="1" s="1"/>
  <c r="AC110" i="1"/>
  <c r="AB110" i="1"/>
  <c r="AA110" i="1"/>
  <c r="BK110" i="1" s="1"/>
  <c r="Z110" i="1"/>
  <c r="BJ110" i="1" s="1"/>
  <c r="Y110" i="1"/>
  <c r="BI110" i="1" s="1"/>
  <c r="X110" i="1"/>
  <c r="BH110" i="1" s="1"/>
  <c r="AI109" i="1"/>
  <c r="AH109" i="1"/>
  <c r="BR109" i="1" s="1"/>
  <c r="AG109" i="1"/>
  <c r="AF109" i="1"/>
  <c r="AE109" i="1"/>
  <c r="AD109" i="1"/>
  <c r="AC109" i="1"/>
  <c r="BM109" i="1" s="1"/>
  <c r="AB109" i="1"/>
  <c r="BL109" i="1" s="1"/>
  <c r="AA109" i="1"/>
  <c r="Z109" i="1"/>
  <c r="Y109" i="1"/>
  <c r="X109" i="1"/>
  <c r="AI108" i="1"/>
  <c r="AH108" i="1"/>
  <c r="BR108" i="1" s="1"/>
  <c r="AG108" i="1"/>
  <c r="AF108" i="1"/>
  <c r="BP108" i="1" s="1"/>
  <c r="AE108" i="1"/>
  <c r="AD108" i="1"/>
  <c r="BN108" i="1" s="1"/>
  <c r="AC108" i="1"/>
  <c r="BM108" i="1" s="1"/>
  <c r="AB108" i="1"/>
  <c r="BL108" i="1" s="1"/>
  <c r="AA108" i="1"/>
  <c r="BK108" i="1" s="1"/>
  <c r="Z108" i="1"/>
  <c r="BJ108" i="1" s="1"/>
  <c r="Y108" i="1"/>
  <c r="BI108" i="1" s="1"/>
  <c r="X108" i="1"/>
  <c r="BH108" i="1" s="1"/>
  <c r="AI107" i="1"/>
  <c r="AH107" i="1"/>
  <c r="BR107" i="1" s="1"/>
  <c r="AG107" i="1"/>
  <c r="AF107" i="1"/>
  <c r="BP107" i="1" s="1"/>
  <c r="AE107" i="1"/>
  <c r="AD107" i="1"/>
  <c r="AC107" i="1"/>
  <c r="AB107" i="1"/>
  <c r="AA107" i="1"/>
  <c r="Z107" i="1"/>
  <c r="Y107" i="1"/>
  <c r="X107" i="1"/>
  <c r="AI106" i="1"/>
  <c r="BS106" i="1" s="1"/>
  <c r="AH106" i="1"/>
  <c r="AG106" i="1"/>
  <c r="AF106" i="1"/>
  <c r="AE106" i="1"/>
  <c r="AD106" i="1"/>
  <c r="AC106" i="1"/>
  <c r="AB106" i="1"/>
  <c r="AA106" i="1"/>
  <c r="Z106" i="1"/>
  <c r="Y106" i="1"/>
  <c r="X106" i="1"/>
  <c r="AI105" i="1"/>
  <c r="AH105" i="1"/>
  <c r="BR105" i="1" s="1"/>
  <c r="AG105" i="1"/>
  <c r="AF105" i="1"/>
  <c r="AE105" i="1"/>
  <c r="AD105" i="1"/>
  <c r="AC105" i="1"/>
  <c r="BM105" i="1" s="1"/>
  <c r="AB105" i="1"/>
  <c r="BL105" i="1" s="1"/>
  <c r="AA105" i="1"/>
  <c r="Z105" i="1"/>
  <c r="Y105" i="1"/>
  <c r="X105" i="1"/>
  <c r="AI104" i="1"/>
  <c r="AH104" i="1"/>
  <c r="BR104" i="1" s="1"/>
  <c r="AG104" i="1"/>
  <c r="BQ104" i="1" s="1"/>
  <c r="AF104" i="1"/>
  <c r="AE104" i="1"/>
  <c r="AD104" i="1"/>
  <c r="AC104" i="1"/>
  <c r="AB104" i="1"/>
  <c r="AA104" i="1"/>
  <c r="Z104" i="1"/>
  <c r="Y104" i="1"/>
  <c r="X104" i="1"/>
  <c r="AI103" i="1"/>
  <c r="AH103" i="1"/>
  <c r="BR103" i="1" s="1"/>
  <c r="AG103" i="1"/>
  <c r="AF103" i="1"/>
  <c r="AE103" i="1"/>
  <c r="AD103" i="1"/>
  <c r="BN103" i="1" s="1"/>
  <c r="AC103" i="1"/>
  <c r="AB103" i="1"/>
  <c r="AA103" i="1"/>
  <c r="Z103" i="1"/>
  <c r="Y103" i="1"/>
  <c r="X103" i="1"/>
  <c r="AI102" i="1"/>
  <c r="AH102" i="1"/>
  <c r="BR102" i="1" s="1"/>
  <c r="AG102" i="1"/>
  <c r="AF102" i="1"/>
  <c r="BP102" i="1" s="1"/>
  <c r="AE102" i="1"/>
  <c r="AD102" i="1"/>
  <c r="AC102" i="1"/>
  <c r="AB102" i="1"/>
  <c r="AA102" i="1"/>
  <c r="Z102" i="1"/>
  <c r="Y102" i="1"/>
  <c r="X102" i="1"/>
  <c r="AI101" i="1"/>
  <c r="BS101" i="1" s="1"/>
  <c r="AH101" i="1"/>
  <c r="AG101" i="1"/>
  <c r="AF101" i="1"/>
  <c r="AE101" i="1"/>
  <c r="AD101" i="1"/>
  <c r="AC101" i="1"/>
  <c r="AB101" i="1"/>
  <c r="AA101" i="1"/>
  <c r="Z101" i="1"/>
  <c r="Y101" i="1"/>
  <c r="X101" i="1"/>
  <c r="AI100" i="1"/>
  <c r="BS100" i="1" s="1"/>
  <c r="AH100" i="1"/>
  <c r="AG100" i="1"/>
  <c r="AF100" i="1"/>
  <c r="AE100" i="1"/>
  <c r="AD100" i="1"/>
  <c r="AC100" i="1"/>
  <c r="AB100" i="1"/>
  <c r="AA100" i="1"/>
  <c r="Z100" i="1"/>
  <c r="Y100" i="1"/>
  <c r="X100" i="1"/>
  <c r="AI99" i="1"/>
  <c r="AH99" i="1"/>
  <c r="BR99" i="1" s="1"/>
  <c r="AG99" i="1"/>
  <c r="AF99" i="1"/>
  <c r="AE99" i="1"/>
  <c r="AD99" i="1"/>
  <c r="AC99" i="1"/>
  <c r="BM99" i="1" s="1"/>
  <c r="AB99" i="1"/>
  <c r="BL99" i="1" s="1"/>
  <c r="AA99" i="1"/>
  <c r="Z99" i="1"/>
  <c r="Y99" i="1"/>
  <c r="X99" i="1"/>
  <c r="AI98" i="1"/>
  <c r="AH98" i="1"/>
  <c r="BR98" i="1" s="1"/>
  <c r="AG98" i="1"/>
  <c r="AF98" i="1"/>
  <c r="BP98" i="1" s="1"/>
  <c r="AE98" i="1"/>
  <c r="AD98" i="1"/>
  <c r="AC98" i="1"/>
  <c r="AB98" i="1"/>
  <c r="AA98" i="1"/>
  <c r="Z98" i="1"/>
  <c r="Y98" i="1"/>
  <c r="X98" i="1"/>
  <c r="AI97" i="1"/>
  <c r="AH97" i="1"/>
  <c r="BR97" i="1" s="1"/>
  <c r="AG97" i="1"/>
  <c r="AF97" i="1"/>
  <c r="AE97" i="1"/>
  <c r="AD97" i="1"/>
  <c r="BN97" i="1" s="1"/>
  <c r="AC97" i="1"/>
  <c r="AB97" i="1"/>
  <c r="AA97" i="1"/>
  <c r="Z97" i="1"/>
  <c r="Y97" i="1"/>
  <c r="X97" i="1"/>
  <c r="AI96" i="1"/>
  <c r="AH96" i="1"/>
  <c r="BR96" i="1" s="1"/>
  <c r="AG96" i="1"/>
  <c r="BQ96" i="1" s="1"/>
  <c r="AF96" i="1"/>
  <c r="AE96" i="1"/>
  <c r="AD96" i="1"/>
  <c r="AC96" i="1"/>
  <c r="AB96" i="1"/>
  <c r="AA96" i="1"/>
  <c r="Z96" i="1"/>
  <c r="Y96" i="1"/>
  <c r="X96" i="1"/>
  <c r="AI95" i="1"/>
  <c r="BS95" i="1" s="1"/>
  <c r="AH95" i="1"/>
  <c r="AG95" i="1"/>
  <c r="AF95" i="1"/>
  <c r="AE95" i="1"/>
  <c r="AD95" i="1"/>
  <c r="AC95" i="1"/>
  <c r="AB95" i="1"/>
  <c r="AA95" i="1"/>
  <c r="Z95" i="1"/>
  <c r="Y95" i="1"/>
  <c r="X95" i="1"/>
  <c r="AI94" i="1"/>
  <c r="BS94" i="1" s="1"/>
  <c r="AH94" i="1"/>
  <c r="AG94" i="1"/>
  <c r="AF94" i="1"/>
  <c r="AE94" i="1"/>
  <c r="AD94" i="1"/>
  <c r="AC94" i="1"/>
  <c r="AB94" i="1"/>
  <c r="AA94" i="1"/>
  <c r="Z94" i="1"/>
  <c r="Y94" i="1"/>
  <c r="X94" i="1"/>
  <c r="AI93" i="1"/>
  <c r="AH93" i="1"/>
  <c r="BR93" i="1" s="1"/>
  <c r="AG93" i="1"/>
  <c r="AF93" i="1"/>
  <c r="AE93" i="1"/>
  <c r="AD93" i="1"/>
  <c r="BN93" i="1" s="1"/>
  <c r="AC93" i="1"/>
  <c r="AB93" i="1"/>
  <c r="AA93" i="1"/>
  <c r="Z93" i="1"/>
  <c r="Y93" i="1"/>
  <c r="X93" i="1"/>
  <c r="AI92" i="1"/>
  <c r="AH92" i="1"/>
  <c r="BR92" i="1" s="1"/>
  <c r="AG92" i="1"/>
  <c r="AF92" i="1"/>
  <c r="AE92" i="1"/>
  <c r="BO92" i="1" s="1"/>
  <c r="AD92" i="1"/>
  <c r="BN92" i="1" s="1"/>
  <c r="AC92" i="1"/>
  <c r="AB92" i="1"/>
  <c r="AA92" i="1"/>
  <c r="BK92" i="1" s="1"/>
  <c r="Z92" i="1"/>
  <c r="BJ92" i="1" s="1"/>
  <c r="Y92" i="1"/>
  <c r="X92" i="1"/>
  <c r="BH92" i="1" s="1"/>
  <c r="AI91" i="1"/>
  <c r="AH91" i="1"/>
  <c r="BR91" i="1" s="1"/>
  <c r="AG91" i="1"/>
  <c r="AF91" i="1"/>
  <c r="BP91" i="1" s="1"/>
  <c r="AE91" i="1"/>
  <c r="AD91" i="1"/>
  <c r="BN91" i="1" s="1"/>
  <c r="AC91" i="1"/>
  <c r="AB91" i="1"/>
  <c r="AA91" i="1"/>
  <c r="BK91" i="1" s="1"/>
  <c r="Z91" i="1"/>
  <c r="BJ91" i="1" s="1"/>
  <c r="Y91" i="1"/>
  <c r="BI91" i="1" s="1"/>
  <c r="X91" i="1"/>
  <c r="BH91" i="1" s="1"/>
  <c r="AI90" i="1"/>
  <c r="AH90" i="1"/>
  <c r="BR90" i="1" s="1"/>
  <c r="AG90" i="1"/>
  <c r="AF90" i="1"/>
  <c r="AE90" i="1"/>
  <c r="AD90" i="1"/>
  <c r="BN90" i="1" s="1"/>
  <c r="AC90" i="1"/>
  <c r="AB90" i="1"/>
  <c r="AA90" i="1"/>
  <c r="BK90" i="1" s="1"/>
  <c r="Z90" i="1"/>
  <c r="BJ90" i="1" s="1"/>
  <c r="Y90" i="1"/>
  <c r="BI90" i="1" s="1"/>
  <c r="X90" i="1"/>
  <c r="BH90" i="1" s="1"/>
  <c r="AI89" i="1"/>
  <c r="AH89" i="1"/>
  <c r="BR89" i="1" s="1"/>
  <c r="AG89" i="1"/>
  <c r="AF89" i="1"/>
  <c r="AE89" i="1"/>
  <c r="AD89" i="1"/>
  <c r="BN89" i="1" s="1"/>
  <c r="AC89" i="1"/>
  <c r="AB89" i="1"/>
  <c r="AA89" i="1"/>
  <c r="Z89" i="1"/>
  <c r="Y89" i="1"/>
  <c r="X89" i="1"/>
  <c r="AI88" i="1"/>
  <c r="AH88" i="1"/>
  <c r="BR88" i="1" s="1"/>
  <c r="AG88" i="1"/>
  <c r="AF88" i="1"/>
  <c r="AE88" i="1"/>
  <c r="BO88" i="1" s="1"/>
  <c r="AD88" i="1"/>
  <c r="AC88" i="1"/>
  <c r="AB88" i="1"/>
  <c r="AA88" i="1"/>
  <c r="Z88" i="1"/>
  <c r="Y88" i="1"/>
  <c r="X88" i="1"/>
  <c r="AI87" i="1"/>
  <c r="AH87" i="1"/>
  <c r="BR87" i="1" s="1"/>
  <c r="AG87" i="1"/>
  <c r="AF87" i="1"/>
  <c r="AE87" i="1"/>
  <c r="BO87" i="1" s="1"/>
  <c r="AD87" i="1"/>
  <c r="AC87" i="1"/>
  <c r="AB87" i="1"/>
  <c r="AA87" i="1"/>
  <c r="Z87" i="1"/>
  <c r="Y87" i="1"/>
  <c r="X87" i="1"/>
  <c r="AI86" i="1"/>
  <c r="AH86" i="1"/>
  <c r="BR86" i="1" s="1"/>
  <c r="AG86" i="1"/>
  <c r="AF86" i="1"/>
  <c r="BP86" i="1" s="1"/>
  <c r="AE86" i="1"/>
  <c r="BO86" i="1" s="1"/>
  <c r="AD86" i="1"/>
  <c r="BN86" i="1" s="1"/>
  <c r="AC86" i="1"/>
  <c r="AB86" i="1"/>
  <c r="AA86" i="1"/>
  <c r="Z86" i="1"/>
  <c r="Y86" i="1"/>
  <c r="X86" i="1"/>
  <c r="AI85" i="1"/>
  <c r="AH85" i="1"/>
  <c r="BR85" i="1" s="1"/>
  <c r="AG85" i="1"/>
  <c r="AF85" i="1"/>
  <c r="AE85" i="1"/>
  <c r="AD85" i="1"/>
  <c r="BN85" i="1" s="1"/>
  <c r="AC85" i="1"/>
  <c r="AB85" i="1"/>
  <c r="AA85" i="1"/>
  <c r="BK85" i="1" s="1"/>
  <c r="Z85" i="1"/>
  <c r="BJ85" i="1" s="1"/>
  <c r="Y85" i="1"/>
  <c r="BI85" i="1" s="1"/>
  <c r="X85" i="1"/>
  <c r="BH85" i="1" s="1"/>
  <c r="AI84" i="1"/>
  <c r="AH84" i="1"/>
  <c r="BR84" i="1" s="1"/>
  <c r="AG84" i="1"/>
  <c r="AF84" i="1"/>
  <c r="AE84" i="1"/>
  <c r="AD84" i="1"/>
  <c r="BN84" i="1" s="1"/>
  <c r="AC84" i="1"/>
  <c r="BM84" i="1" s="1"/>
  <c r="AB84" i="1"/>
  <c r="BL84" i="1" s="1"/>
  <c r="AA84" i="1"/>
  <c r="BK84" i="1" s="1"/>
  <c r="Z84" i="1"/>
  <c r="BJ84" i="1" s="1"/>
  <c r="Y84" i="1"/>
  <c r="BI84" i="1" s="1"/>
  <c r="X84" i="1"/>
  <c r="BH84" i="1" s="1"/>
  <c r="AI83" i="1"/>
  <c r="AH83" i="1"/>
  <c r="BR83" i="1" s="1"/>
  <c r="AG83" i="1"/>
  <c r="AF83" i="1"/>
  <c r="BP83" i="1" s="1"/>
  <c r="AE83" i="1"/>
  <c r="AD83" i="1"/>
  <c r="AC83" i="1"/>
  <c r="AB83" i="1"/>
  <c r="AA83" i="1"/>
  <c r="Z83" i="1"/>
  <c r="Y83" i="1"/>
  <c r="X83" i="1"/>
  <c r="AI82" i="1"/>
  <c r="AH82" i="1"/>
  <c r="BR82" i="1" s="1"/>
  <c r="AG82" i="1"/>
  <c r="AF82" i="1"/>
  <c r="BP82" i="1" s="1"/>
  <c r="AE82" i="1"/>
  <c r="BO82" i="1" s="1"/>
  <c r="AD82" i="1"/>
  <c r="BN82" i="1" s="1"/>
  <c r="AC82" i="1"/>
  <c r="BM82" i="1" s="1"/>
  <c r="AB82" i="1"/>
  <c r="AA82" i="1"/>
  <c r="BK82" i="1" s="1"/>
  <c r="Z82" i="1"/>
  <c r="BJ82" i="1" s="1"/>
  <c r="Y82" i="1"/>
  <c r="BI82" i="1" s="1"/>
  <c r="X82" i="1"/>
  <c r="BH82" i="1" s="1"/>
  <c r="AI81" i="1"/>
  <c r="AH81" i="1"/>
  <c r="BR81" i="1" s="1"/>
  <c r="AG81" i="1"/>
  <c r="AF81" i="1"/>
  <c r="AE81" i="1"/>
  <c r="BO81" i="1" s="1"/>
  <c r="AD81" i="1"/>
  <c r="AC81" i="1"/>
  <c r="AB81" i="1"/>
  <c r="AA81" i="1"/>
  <c r="BK81" i="1" s="1"/>
  <c r="Z81" i="1"/>
  <c r="Y81" i="1"/>
  <c r="X81" i="1"/>
  <c r="BH81" i="1" s="1"/>
  <c r="AI80" i="1"/>
  <c r="AH80" i="1"/>
  <c r="AG80" i="1"/>
  <c r="AF80" i="1"/>
  <c r="AE80" i="1"/>
  <c r="AD80" i="1"/>
  <c r="AC80" i="1"/>
  <c r="AB80" i="1"/>
  <c r="AA80" i="1"/>
  <c r="BK80" i="1" s="1"/>
  <c r="Z80" i="1"/>
  <c r="BJ80" i="1" s="1"/>
  <c r="Y80" i="1"/>
  <c r="BI80" i="1" s="1"/>
  <c r="X80" i="1"/>
  <c r="BH80" i="1" s="1"/>
  <c r="AI79" i="1"/>
  <c r="AH79" i="1"/>
  <c r="BR79" i="1" s="1"/>
  <c r="AG79" i="1"/>
  <c r="AF79" i="1"/>
  <c r="AE79" i="1"/>
  <c r="AD79" i="1"/>
  <c r="BN79" i="1" s="1"/>
  <c r="AC79" i="1"/>
  <c r="AB79" i="1"/>
  <c r="AA79" i="1"/>
  <c r="Z79" i="1"/>
  <c r="Y79" i="1"/>
  <c r="X79" i="1"/>
  <c r="AI78" i="1"/>
  <c r="AH78" i="1"/>
  <c r="BR78" i="1" s="1"/>
  <c r="AG78" i="1"/>
  <c r="AF78" i="1"/>
  <c r="AE78" i="1"/>
  <c r="BO78" i="1" s="1"/>
  <c r="AD78" i="1"/>
  <c r="AC78" i="1"/>
  <c r="AB78" i="1"/>
  <c r="AA78" i="1"/>
  <c r="BK78" i="1" s="1"/>
  <c r="Z78" i="1"/>
  <c r="Y78" i="1"/>
  <c r="X78" i="1"/>
  <c r="BH78" i="1" s="1"/>
  <c r="AI77" i="1"/>
  <c r="AH77" i="1"/>
  <c r="BR77" i="1" s="1"/>
  <c r="AG77" i="1"/>
  <c r="AF77" i="1"/>
  <c r="AE77" i="1"/>
  <c r="BO77" i="1" s="1"/>
  <c r="AD77" i="1"/>
  <c r="AC77" i="1"/>
  <c r="AB77" i="1"/>
  <c r="AA77" i="1"/>
  <c r="Z77" i="1"/>
  <c r="Y77" i="1"/>
  <c r="X77" i="1"/>
  <c r="AI76" i="1"/>
  <c r="AH76" i="1"/>
  <c r="BR76" i="1" s="1"/>
  <c r="AG76" i="1"/>
  <c r="AF76" i="1"/>
  <c r="AE76" i="1"/>
  <c r="AD76" i="1"/>
  <c r="BN76" i="1" s="1"/>
  <c r="AC76" i="1"/>
  <c r="BM76" i="1" s="1"/>
  <c r="AB76" i="1"/>
  <c r="BL76" i="1" s="1"/>
  <c r="AA76" i="1"/>
  <c r="BK76" i="1" s="1"/>
  <c r="Z76" i="1"/>
  <c r="BJ76" i="1" s="1"/>
  <c r="Y76" i="1"/>
  <c r="BI76" i="1" s="1"/>
  <c r="X76" i="1"/>
  <c r="BH76" i="1" s="1"/>
  <c r="AI75" i="1"/>
  <c r="AH75" i="1"/>
  <c r="BR75" i="1" s="1"/>
  <c r="AG75" i="1"/>
  <c r="AF75" i="1"/>
  <c r="AE75" i="1"/>
  <c r="AD75" i="1"/>
  <c r="BN75" i="1" s="1"/>
  <c r="AC75" i="1"/>
  <c r="BM75" i="1" s="1"/>
  <c r="AB75" i="1"/>
  <c r="AA75" i="1"/>
  <c r="BK75" i="1" s="1"/>
  <c r="Z75" i="1"/>
  <c r="BJ75" i="1" s="1"/>
  <c r="Y75" i="1"/>
  <c r="BI75" i="1" s="1"/>
  <c r="X75" i="1"/>
  <c r="BH75" i="1" s="1"/>
  <c r="AI74" i="1"/>
  <c r="AH74" i="1"/>
  <c r="BR74" i="1" s="1"/>
  <c r="AG74" i="1"/>
  <c r="AF74" i="1"/>
  <c r="AE74" i="1"/>
  <c r="AD74" i="1"/>
  <c r="BN74" i="1" s="1"/>
  <c r="AC74" i="1"/>
  <c r="AB74" i="1"/>
  <c r="AA74" i="1"/>
  <c r="BK74" i="1" s="1"/>
  <c r="Z74" i="1"/>
  <c r="BJ74" i="1" s="1"/>
  <c r="Y74" i="1"/>
  <c r="BI74" i="1" s="1"/>
  <c r="X74" i="1"/>
  <c r="BH74" i="1" s="1"/>
  <c r="AI73" i="1"/>
  <c r="AH73" i="1"/>
  <c r="BR73" i="1" s="1"/>
  <c r="AG73" i="1"/>
  <c r="AF73" i="1"/>
  <c r="AE73" i="1"/>
  <c r="BO73" i="1" s="1"/>
  <c r="AD73" i="1"/>
  <c r="AC73" i="1"/>
  <c r="AB73" i="1"/>
  <c r="AA73" i="1"/>
  <c r="Z73" i="1"/>
  <c r="Y73" i="1"/>
  <c r="X73" i="1"/>
  <c r="AI72" i="1"/>
  <c r="AH72" i="1"/>
  <c r="BR72" i="1" s="1"/>
  <c r="AG72" i="1"/>
  <c r="AF72" i="1"/>
  <c r="AE72" i="1"/>
  <c r="AD72" i="1"/>
  <c r="BN72" i="1" s="1"/>
  <c r="AC72" i="1"/>
  <c r="AB72" i="1"/>
  <c r="AA72" i="1"/>
  <c r="BK72" i="1" s="1"/>
  <c r="Z72" i="1"/>
  <c r="BJ72" i="1" s="1"/>
  <c r="Y72" i="1"/>
  <c r="BI72" i="1" s="1"/>
  <c r="X72" i="1"/>
  <c r="BH72" i="1" s="1"/>
  <c r="AI71" i="1"/>
  <c r="AH71" i="1"/>
  <c r="BR71" i="1" s="1"/>
  <c r="AG71" i="1"/>
  <c r="AF71" i="1"/>
  <c r="AE71" i="1"/>
  <c r="BO71" i="1" s="1"/>
  <c r="AD71" i="1"/>
  <c r="AC71" i="1"/>
  <c r="AB71" i="1"/>
  <c r="AA71" i="1"/>
  <c r="Z71" i="1"/>
  <c r="Y71" i="1"/>
  <c r="X71" i="1"/>
  <c r="AI70" i="1"/>
  <c r="AH70" i="1"/>
  <c r="BR70" i="1" s="1"/>
  <c r="AG70" i="1"/>
  <c r="AF70" i="1"/>
  <c r="AE70" i="1"/>
  <c r="BO70" i="1" s="1"/>
  <c r="AD70" i="1"/>
  <c r="AC70" i="1"/>
  <c r="AB70" i="1"/>
  <c r="AA70" i="1"/>
  <c r="Z70" i="1"/>
  <c r="Y70" i="1"/>
  <c r="X70" i="1"/>
  <c r="AI69" i="1"/>
  <c r="AH69" i="1"/>
  <c r="BR69" i="1" s="1"/>
  <c r="AG69" i="1"/>
  <c r="AF69" i="1"/>
  <c r="AE69" i="1"/>
  <c r="BO69" i="1" s="1"/>
  <c r="AD69" i="1"/>
  <c r="AC69" i="1"/>
  <c r="AB69" i="1"/>
  <c r="AA69" i="1"/>
  <c r="BK69" i="1" s="1"/>
  <c r="Z69" i="1"/>
  <c r="Y69" i="1"/>
  <c r="X69" i="1"/>
  <c r="BH69" i="1" s="1"/>
  <c r="AI68" i="1"/>
  <c r="AH68" i="1"/>
  <c r="BR68" i="1" s="1"/>
  <c r="AG68" i="1"/>
  <c r="AF68" i="1"/>
  <c r="AE68" i="1"/>
  <c r="AD68" i="1"/>
  <c r="BN68" i="1" s="1"/>
  <c r="AC68" i="1"/>
  <c r="BM68" i="1" s="1"/>
  <c r="AB68" i="1"/>
  <c r="BL68" i="1" s="1"/>
  <c r="AA68" i="1"/>
  <c r="BK68" i="1" s="1"/>
  <c r="Z68" i="1"/>
  <c r="BJ68" i="1" s="1"/>
  <c r="Y68" i="1"/>
  <c r="BI68" i="1" s="1"/>
  <c r="X68" i="1"/>
  <c r="BH68" i="1" s="1"/>
  <c r="AI67" i="1"/>
  <c r="AH67" i="1"/>
  <c r="BR67" i="1" s="1"/>
  <c r="AG67" i="1"/>
  <c r="AF67" i="1"/>
  <c r="AE67" i="1"/>
  <c r="BO67" i="1" s="1"/>
  <c r="AD67" i="1"/>
  <c r="AC67" i="1"/>
  <c r="AB67" i="1"/>
  <c r="AA67" i="1"/>
  <c r="BK67" i="1" s="1"/>
  <c r="Z67" i="1"/>
  <c r="Y67" i="1"/>
  <c r="X67" i="1"/>
  <c r="BH67" i="1" s="1"/>
  <c r="AI66" i="1"/>
  <c r="AH66" i="1"/>
  <c r="BR66" i="1" s="1"/>
  <c r="AG66" i="1"/>
  <c r="AF66" i="1"/>
  <c r="AE66" i="1"/>
  <c r="BO66" i="1" s="1"/>
  <c r="AD66" i="1"/>
  <c r="AC66" i="1"/>
  <c r="AB66" i="1"/>
  <c r="AA66" i="1"/>
  <c r="Z66" i="1"/>
  <c r="Y66" i="1"/>
  <c r="X66" i="1"/>
  <c r="AI65" i="1"/>
  <c r="AH65" i="1"/>
  <c r="BR65" i="1" s="1"/>
  <c r="AG65" i="1"/>
  <c r="AF65" i="1"/>
  <c r="AE65" i="1"/>
  <c r="BO65" i="1" s="1"/>
  <c r="AD65" i="1"/>
  <c r="AC65" i="1"/>
  <c r="AB65" i="1"/>
  <c r="AA65" i="1"/>
  <c r="Z65" i="1"/>
  <c r="Y65" i="1"/>
  <c r="X65" i="1"/>
  <c r="AI64" i="1"/>
  <c r="AH64" i="1"/>
  <c r="BR64" i="1" s="1"/>
  <c r="AG64" i="1"/>
  <c r="AF64" i="1"/>
  <c r="AE64" i="1"/>
  <c r="BO64" i="1" s="1"/>
  <c r="AD64" i="1"/>
  <c r="AC64" i="1"/>
  <c r="AB64" i="1"/>
  <c r="AA64" i="1"/>
  <c r="Z64" i="1"/>
  <c r="Y64" i="1"/>
  <c r="X64" i="1"/>
  <c r="AI63" i="1"/>
  <c r="AH63" i="1"/>
  <c r="BR63" i="1" s="1"/>
  <c r="AG63" i="1"/>
  <c r="AF63" i="1"/>
  <c r="BP63" i="1" s="1"/>
  <c r="AE63" i="1"/>
  <c r="AD63" i="1"/>
  <c r="BN63" i="1" s="1"/>
  <c r="AC63" i="1"/>
  <c r="AB63" i="1"/>
  <c r="AA63" i="1"/>
  <c r="BK63" i="1" s="1"/>
  <c r="Z63" i="1"/>
  <c r="BJ63" i="1" s="1"/>
  <c r="Y63" i="1"/>
  <c r="BI63" i="1" s="1"/>
  <c r="X63" i="1"/>
  <c r="BH63" i="1" s="1"/>
  <c r="AI62" i="1"/>
  <c r="AH62" i="1"/>
  <c r="BR62" i="1" s="1"/>
  <c r="AG62" i="1"/>
  <c r="AF62" i="1"/>
  <c r="AE62" i="1"/>
  <c r="BO62" i="1" s="1"/>
  <c r="AD62" i="1"/>
  <c r="AC62" i="1"/>
  <c r="AB62" i="1"/>
  <c r="AA62" i="1"/>
  <c r="Z62" i="1"/>
  <c r="Y62" i="1"/>
  <c r="X62" i="1"/>
  <c r="AI61" i="1"/>
  <c r="AH61" i="1"/>
  <c r="BR61" i="1" s="1"/>
  <c r="AG61" i="1"/>
  <c r="AF61" i="1"/>
  <c r="AE61" i="1"/>
  <c r="BO61" i="1" s="1"/>
  <c r="AD61" i="1"/>
  <c r="AC61" i="1"/>
  <c r="AB61" i="1"/>
  <c r="AA61" i="1"/>
  <c r="BK61" i="1" s="1"/>
  <c r="Z61" i="1"/>
  <c r="Y61" i="1"/>
  <c r="X61" i="1"/>
  <c r="BH61" i="1" s="1"/>
  <c r="AI60" i="1"/>
  <c r="AH60" i="1"/>
  <c r="BR60" i="1" s="1"/>
  <c r="AG60" i="1"/>
  <c r="AF60" i="1"/>
  <c r="AE60" i="1"/>
  <c r="BO60" i="1" s="1"/>
  <c r="AD60" i="1"/>
  <c r="AC60" i="1"/>
  <c r="AB60" i="1"/>
  <c r="AA60" i="1"/>
  <c r="Z60" i="1"/>
  <c r="Y60" i="1"/>
  <c r="X60" i="1"/>
  <c r="AI59" i="1"/>
  <c r="AH59" i="1"/>
  <c r="BR59" i="1" s="1"/>
  <c r="AG59" i="1"/>
  <c r="AF59" i="1"/>
  <c r="AE59" i="1"/>
  <c r="BO59" i="1" s="1"/>
  <c r="AD59" i="1"/>
  <c r="AC59" i="1"/>
  <c r="AB59" i="1"/>
  <c r="AA59" i="1"/>
  <c r="BK59" i="1" s="1"/>
  <c r="Z59" i="1"/>
  <c r="Y59" i="1"/>
  <c r="X59" i="1"/>
  <c r="BH59" i="1" s="1"/>
  <c r="AI58" i="1"/>
  <c r="AH58" i="1"/>
  <c r="BR58" i="1" s="1"/>
  <c r="AG58" i="1"/>
  <c r="AF58" i="1"/>
  <c r="BP58" i="1" s="1"/>
  <c r="AE58" i="1"/>
  <c r="AD58" i="1"/>
  <c r="BN58" i="1" s="1"/>
  <c r="AC58" i="1"/>
  <c r="AB58" i="1"/>
  <c r="AA58" i="1"/>
  <c r="BK58" i="1" s="1"/>
  <c r="Z58" i="1"/>
  <c r="BJ58" i="1" s="1"/>
  <c r="Y58" i="1"/>
  <c r="BI58" i="1" s="1"/>
  <c r="X58" i="1"/>
  <c r="BH58" i="1" s="1"/>
  <c r="AI57" i="1"/>
  <c r="AH57" i="1"/>
  <c r="BR57" i="1" s="1"/>
  <c r="AG57" i="1"/>
  <c r="AF57" i="1"/>
  <c r="AE57" i="1"/>
  <c r="BO57" i="1" s="1"/>
  <c r="AD57" i="1"/>
  <c r="AC57" i="1"/>
  <c r="AB57" i="1"/>
  <c r="AA57" i="1"/>
  <c r="Z57" i="1"/>
  <c r="Y57" i="1"/>
  <c r="X57" i="1"/>
  <c r="AI56" i="1"/>
  <c r="AH56" i="1"/>
  <c r="BR56" i="1" s="1"/>
  <c r="AG56" i="1"/>
  <c r="AF56" i="1"/>
  <c r="BP56" i="1" s="1"/>
  <c r="AE56" i="1"/>
  <c r="AD56" i="1"/>
  <c r="BN56" i="1" s="1"/>
  <c r="AC56" i="1"/>
  <c r="BM56" i="1" s="1"/>
  <c r="AB56" i="1"/>
  <c r="BL56" i="1" s="1"/>
  <c r="AA56" i="1"/>
  <c r="BK56" i="1" s="1"/>
  <c r="Z56" i="1"/>
  <c r="BJ56" i="1" s="1"/>
  <c r="Y56" i="1"/>
  <c r="BI56" i="1" s="1"/>
  <c r="X56" i="1"/>
  <c r="BH56" i="1" s="1"/>
  <c r="AI55" i="1"/>
  <c r="AH55" i="1"/>
  <c r="BR55" i="1" s="1"/>
  <c r="AG55" i="1"/>
  <c r="AF55" i="1"/>
  <c r="AE55" i="1"/>
  <c r="AD55" i="1"/>
  <c r="BN55" i="1" s="1"/>
  <c r="AC55" i="1"/>
  <c r="AB55" i="1"/>
  <c r="AA55" i="1"/>
  <c r="BK55" i="1" s="1"/>
  <c r="Z55" i="1"/>
  <c r="BJ55" i="1" s="1"/>
  <c r="Y55" i="1"/>
  <c r="BI55" i="1" s="1"/>
  <c r="X55" i="1"/>
  <c r="BH55" i="1" s="1"/>
  <c r="AI54" i="1"/>
  <c r="AH54" i="1"/>
  <c r="BR54" i="1" s="1"/>
  <c r="AG54" i="1"/>
  <c r="AF54" i="1"/>
  <c r="BP54" i="1" s="1"/>
  <c r="AE54" i="1"/>
  <c r="AD54" i="1"/>
  <c r="AC54" i="1"/>
  <c r="AB54" i="1"/>
  <c r="AA54" i="1"/>
  <c r="Z54" i="1"/>
  <c r="Y54" i="1"/>
  <c r="X54" i="1"/>
  <c r="AI53" i="1"/>
  <c r="AH53" i="1"/>
  <c r="AG53" i="1"/>
  <c r="AF53" i="1"/>
  <c r="AE53" i="1"/>
  <c r="AD53" i="1"/>
  <c r="AC53" i="1"/>
  <c r="AB53" i="1"/>
  <c r="AA53" i="1"/>
  <c r="BK53" i="1" s="1"/>
  <c r="Z53" i="1"/>
  <c r="BJ53" i="1" s="1"/>
  <c r="Y53" i="1"/>
  <c r="BI53" i="1" s="1"/>
  <c r="X53" i="1"/>
  <c r="BH53" i="1" s="1"/>
  <c r="AI52" i="1"/>
  <c r="AH52" i="1"/>
  <c r="BR52" i="1" s="1"/>
  <c r="AG52" i="1"/>
  <c r="AF52" i="1"/>
  <c r="AE52" i="1"/>
  <c r="AD52" i="1"/>
  <c r="BN52" i="1" s="1"/>
  <c r="AC52" i="1"/>
  <c r="AB52" i="1"/>
  <c r="AA52" i="1"/>
  <c r="Z52" i="1"/>
  <c r="Y52" i="1"/>
  <c r="X52" i="1"/>
  <c r="AI51" i="1"/>
  <c r="AH51" i="1"/>
  <c r="BR51" i="1" s="1"/>
  <c r="AG51" i="1"/>
  <c r="AF51" i="1"/>
  <c r="AE51" i="1"/>
  <c r="BO51" i="1" s="1"/>
  <c r="AD51" i="1"/>
  <c r="AC51" i="1"/>
  <c r="AB51" i="1"/>
  <c r="AA51" i="1"/>
  <c r="Z51" i="1"/>
  <c r="Y51" i="1"/>
  <c r="X51" i="1"/>
  <c r="AI50" i="1"/>
  <c r="AH50" i="1"/>
  <c r="BR50" i="1" s="1"/>
  <c r="AG50" i="1"/>
  <c r="AF50" i="1"/>
  <c r="AE50" i="1"/>
  <c r="AD50" i="1"/>
  <c r="BN50" i="1" s="1"/>
  <c r="AC50" i="1"/>
  <c r="AB50" i="1"/>
  <c r="AA50" i="1"/>
  <c r="BK50" i="1" s="1"/>
  <c r="Z50" i="1"/>
  <c r="BJ50" i="1" s="1"/>
  <c r="Y50" i="1"/>
  <c r="X50" i="1"/>
  <c r="BH50" i="1" s="1"/>
  <c r="AI49" i="1"/>
  <c r="AH49" i="1"/>
  <c r="BR49" i="1" s="1"/>
  <c r="AG49" i="1"/>
  <c r="AF49" i="1"/>
  <c r="BP49" i="1" s="1"/>
  <c r="AE49" i="1"/>
  <c r="AD49" i="1"/>
  <c r="AC49" i="1"/>
  <c r="AB49" i="1"/>
  <c r="AA49" i="1"/>
  <c r="BK49" i="1" s="1"/>
  <c r="Z49" i="1"/>
  <c r="BJ49" i="1" s="1"/>
  <c r="Y49" i="1"/>
  <c r="BI49" i="1" s="1"/>
  <c r="X49" i="1"/>
  <c r="BH49" i="1" s="1"/>
  <c r="AI48" i="1"/>
  <c r="AH48" i="1"/>
  <c r="BR48" i="1" s="1"/>
  <c r="AG48" i="1"/>
  <c r="AF48" i="1"/>
  <c r="BP48" i="1" s="1"/>
  <c r="AE48" i="1"/>
  <c r="AD48" i="1"/>
  <c r="AC48" i="1"/>
  <c r="AB48" i="1"/>
  <c r="BL48" i="1" s="1"/>
  <c r="AA48" i="1"/>
  <c r="BK48" i="1" s="1"/>
  <c r="Z48" i="1"/>
  <c r="BJ48" i="1" s="1"/>
  <c r="Y48" i="1"/>
  <c r="BI48" i="1" s="1"/>
  <c r="X48" i="1"/>
  <c r="BH48" i="1" s="1"/>
  <c r="AI47" i="1"/>
  <c r="AH47" i="1"/>
  <c r="BR47" i="1" s="1"/>
  <c r="AG47" i="1"/>
  <c r="AF47" i="1"/>
  <c r="AE47" i="1"/>
  <c r="AD47" i="1"/>
  <c r="BN47" i="1" s="1"/>
  <c r="AC47" i="1"/>
  <c r="AB47" i="1"/>
  <c r="AA47" i="1"/>
  <c r="BK47" i="1" s="1"/>
  <c r="Z47" i="1"/>
  <c r="Y47" i="1"/>
  <c r="BI47" i="1" s="1"/>
  <c r="X47" i="1"/>
  <c r="BH47" i="1" s="1"/>
  <c r="AI46" i="1"/>
  <c r="AH46" i="1"/>
  <c r="BR46" i="1" s="1"/>
  <c r="AG46" i="1"/>
  <c r="AF46" i="1"/>
  <c r="AE46" i="1"/>
  <c r="BO46" i="1" s="1"/>
  <c r="AD46" i="1"/>
  <c r="AC46" i="1"/>
  <c r="AB46" i="1"/>
  <c r="AA46" i="1"/>
  <c r="BK46" i="1" s="1"/>
  <c r="Z46" i="1"/>
  <c r="BJ46" i="1" s="1"/>
  <c r="Y46" i="1"/>
  <c r="BI46" i="1" s="1"/>
  <c r="X46" i="1"/>
  <c r="BH46" i="1" s="1"/>
  <c r="AI45" i="1"/>
  <c r="AH45" i="1"/>
  <c r="AG45" i="1"/>
  <c r="AF45" i="1"/>
  <c r="AE45" i="1"/>
  <c r="AD45" i="1"/>
  <c r="AC45" i="1"/>
  <c r="AB45" i="1"/>
  <c r="AA45" i="1"/>
  <c r="BK45" i="1" s="1"/>
  <c r="Z45" i="1"/>
  <c r="Y45" i="1"/>
  <c r="BI45" i="1" s="1"/>
  <c r="X45" i="1"/>
  <c r="BH45" i="1" s="1"/>
  <c r="AI44" i="1"/>
  <c r="AH44" i="1"/>
  <c r="AG44" i="1"/>
  <c r="AF44" i="1"/>
  <c r="AE44" i="1"/>
  <c r="AD44" i="1"/>
  <c r="AC44" i="1"/>
  <c r="AB44" i="1"/>
  <c r="AA44" i="1"/>
  <c r="BK44" i="1" s="1"/>
  <c r="Z44" i="1"/>
  <c r="BJ44" i="1" s="1"/>
  <c r="Y44" i="1"/>
  <c r="X44" i="1"/>
  <c r="BH44" i="1" s="1"/>
  <c r="AI43" i="1"/>
  <c r="AH43" i="1"/>
  <c r="BR43" i="1" s="1"/>
  <c r="AG43" i="1"/>
  <c r="BQ43" i="1" s="1"/>
  <c r="AF43" i="1"/>
  <c r="BP43" i="1" s="1"/>
  <c r="AE43" i="1"/>
  <c r="BO43" i="1" s="1"/>
  <c r="AD43" i="1"/>
  <c r="BN43" i="1" s="1"/>
  <c r="AC43" i="1"/>
  <c r="AB43" i="1"/>
  <c r="AA43" i="1"/>
  <c r="Z43" i="1"/>
  <c r="Y43" i="1"/>
  <c r="X43" i="1"/>
  <c r="AI42" i="1"/>
  <c r="BS42" i="1" s="1"/>
  <c r="AH42" i="1"/>
  <c r="BR42" i="1" s="1"/>
  <c r="AG42" i="1"/>
  <c r="AF42" i="1"/>
  <c r="AE42" i="1"/>
  <c r="BO42" i="1" s="1"/>
  <c r="AD42" i="1"/>
  <c r="AC42" i="1"/>
  <c r="AB42" i="1"/>
  <c r="AA42" i="1"/>
  <c r="Z42" i="1"/>
  <c r="Y42" i="1"/>
  <c r="X42" i="1"/>
  <c r="AI41" i="1"/>
  <c r="AH41" i="1"/>
  <c r="BR41" i="1" s="1"/>
  <c r="AG41" i="1"/>
  <c r="AF41" i="1"/>
  <c r="AE41" i="1"/>
  <c r="BO41" i="1" s="1"/>
  <c r="AD41" i="1"/>
  <c r="AC41" i="1"/>
  <c r="AB41" i="1"/>
  <c r="AA41" i="1"/>
  <c r="Z41" i="1"/>
  <c r="Y41" i="1"/>
  <c r="X41" i="1"/>
  <c r="AI40" i="1"/>
  <c r="AH40" i="1"/>
  <c r="BR40" i="1" s="1"/>
  <c r="AG40" i="1"/>
  <c r="AF40" i="1"/>
  <c r="AE40" i="1"/>
  <c r="AD40" i="1"/>
  <c r="BN40" i="1" s="1"/>
  <c r="AC40" i="1"/>
  <c r="AB40" i="1"/>
  <c r="AA40" i="1"/>
  <c r="Z40" i="1"/>
  <c r="Y40" i="1"/>
  <c r="X40" i="1"/>
  <c r="AI39" i="1"/>
  <c r="AH39" i="1"/>
  <c r="AG39" i="1"/>
  <c r="AF39" i="1"/>
  <c r="AE39" i="1"/>
  <c r="AD39" i="1"/>
  <c r="AC39" i="1"/>
  <c r="AB39" i="1"/>
  <c r="AA39" i="1"/>
  <c r="BK39" i="1" s="1"/>
  <c r="Z39" i="1"/>
  <c r="Y39" i="1"/>
  <c r="X39" i="1"/>
  <c r="BH39" i="1" s="1"/>
  <c r="AI38" i="1"/>
  <c r="AH38" i="1"/>
  <c r="BR38" i="1" s="1"/>
  <c r="AG38" i="1"/>
  <c r="AF38" i="1"/>
  <c r="AE38" i="1"/>
  <c r="AD38" i="1"/>
  <c r="BN38" i="1" s="1"/>
  <c r="AC38" i="1"/>
  <c r="AB38" i="1"/>
  <c r="AA38" i="1"/>
  <c r="Z38" i="1"/>
  <c r="Y38" i="1"/>
  <c r="X38" i="1"/>
  <c r="AI37" i="1"/>
  <c r="AH37" i="1"/>
  <c r="BR37" i="1" s="1"/>
  <c r="AG37" i="1"/>
  <c r="AF37" i="1"/>
  <c r="AE37" i="1"/>
  <c r="AD37" i="1"/>
  <c r="BN37" i="1" s="1"/>
  <c r="AC37" i="1"/>
  <c r="AB37" i="1"/>
  <c r="AA37" i="1"/>
  <c r="Z37" i="1"/>
  <c r="Y37" i="1"/>
  <c r="X37" i="1"/>
  <c r="AI36" i="1"/>
  <c r="AH36" i="1"/>
  <c r="BR36" i="1" s="1"/>
  <c r="AG36" i="1"/>
  <c r="AF36" i="1"/>
  <c r="AE36" i="1"/>
  <c r="AD36" i="1"/>
  <c r="BN36" i="1" s="1"/>
  <c r="AC36" i="1"/>
  <c r="AB36" i="1"/>
  <c r="AA36" i="1"/>
  <c r="Z36" i="1"/>
  <c r="Y36" i="1"/>
  <c r="X36" i="1"/>
  <c r="AI35" i="1"/>
  <c r="AH35" i="1"/>
  <c r="BR35" i="1" s="1"/>
  <c r="AG35" i="1"/>
  <c r="AF35" i="1"/>
  <c r="BP35" i="1" s="1"/>
  <c r="AE35" i="1"/>
  <c r="BO35" i="1" s="1"/>
  <c r="AD35" i="1"/>
  <c r="AC35" i="1"/>
  <c r="AB35" i="1"/>
  <c r="AA35" i="1"/>
  <c r="Z35" i="1"/>
  <c r="Y35" i="1"/>
  <c r="X35" i="1"/>
  <c r="AI34" i="1"/>
  <c r="AH34" i="1"/>
  <c r="BR34" i="1" s="1"/>
  <c r="AG34" i="1"/>
  <c r="AF34" i="1"/>
  <c r="AE34" i="1"/>
  <c r="AD34" i="1"/>
  <c r="BN34" i="1" s="1"/>
  <c r="AC34" i="1"/>
  <c r="AB34" i="1"/>
  <c r="AA34" i="1"/>
  <c r="Z34" i="1"/>
  <c r="Y34" i="1"/>
  <c r="X34" i="1"/>
  <c r="AI33" i="1"/>
  <c r="AH33" i="1"/>
  <c r="BR33" i="1" s="1"/>
  <c r="AG33" i="1"/>
  <c r="AF33" i="1"/>
  <c r="BP33" i="1" s="1"/>
  <c r="AE33" i="1"/>
  <c r="BO33" i="1" s="1"/>
  <c r="AD33" i="1"/>
  <c r="AC33" i="1"/>
  <c r="AB33" i="1"/>
  <c r="AA33" i="1"/>
  <c r="BK33" i="1" s="1"/>
  <c r="Z33" i="1"/>
  <c r="BJ33" i="1" s="1"/>
  <c r="Y33" i="1"/>
  <c r="BI33" i="1" s="1"/>
  <c r="X33" i="1"/>
  <c r="BH33" i="1" s="1"/>
  <c r="AI32" i="1"/>
  <c r="AH32" i="1"/>
  <c r="BR32" i="1" s="1"/>
  <c r="AG32" i="1"/>
  <c r="AF32" i="1"/>
  <c r="AE32" i="1"/>
  <c r="AD32" i="1"/>
  <c r="BN32" i="1" s="1"/>
  <c r="AC32" i="1"/>
  <c r="AB32" i="1"/>
  <c r="AA32" i="1"/>
  <c r="BK32" i="1" s="1"/>
  <c r="Z32" i="1"/>
  <c r="BJ32" i="1" s="1"/>
  <c r="Y32" i="1"/>
  <c r="BI32" i="1" s="1"/>
  <c r="X32" i="1"/>
  <c r="BH32" i="1" s="1"/>
  <c r="AI31" i="1"/>
  <c r="AH31" i="1"/>
  <c r="BR31" i="1" s="1"/>
  <c r="AG31" i="1"/>
  <c r="AF31" i="1"/>
  <c r="AE31" i="1"/>
  <c r="BO31" i="1" s="1"/>
  <c r="AD31" i="1"/>
  <c r="AC31" i="1"/>
  <c r="AB31" i="1"/>
  <c r="AA31" i="1"/>
  <c r="BK31" i="1" s="1"/>
  <c r="Z31" i="1"/>
  <c r="Y31" i="1"/>
  <c r="X31" i="1"/>
  <c r="BH31" i="1" s="1"/>
  <c r="AI30" i="1"/>
  <c r="AH30" i="1"/>
  <c r="BR30" i="1" s="1"/>
  <c r="AG30" i="1"/>
  <c r="AF30" i="1"/>
  <c r="AE30" i="1"/>
  <c r="BO30" i="1" s="1"/>
  <c r="AD30" i="1"/>
  <c r="AC30" i="1"/>
  <c r="AB30" i="1"/>
  <c r="AA30" i="1"/>
  <c r="Z30" i="1"/>
  <c r="Y30" i="1"/>
  <c r="X30" i="1"/>
  <c r="AI29" i="1"/>
  <c r="AH29" i="1"/>
  <c r="BR29" i="1" s="1"/>
  <c r="AG29" i="1"/>
  <c r="AF29" i="1"/>
  <c r="AE29" i="1"/>
  <c r="BO29" i="1" s="1"/>
  <c r="AD29" i="1"/>
  <c r="AC29" i="1"/>
  <c r="AB29" i="1"/>
  <c r="AA29" i="1"/>
  <c r="BK29" i="1" s="1"/>
  <c r="Z29" i="1"/>
  <c r="Y29" i="1"/>
  <c r="X29" i="1"/>
  <c r="BH29" i="1" s="1"/>
  <c r="AI28" i="1"/>
  <c r="AH28" i="1"/>
  <c r="BR28" i="1" s="1"/>
  <c r="AG28" i="1"/>
  <c r="AF28" i="1"/>
  <c r="AE28" i="1"/>
  <c r="BO28" i="1" s="1"/>
  <c r="AD28" i="1"/>
  <c r="AC28" i="1"/>
  <c r="AB28" i="1"/>
  <c r="BL28" i="1" s="1"/>
  <c r="AA28" i="1"/>
  <c r="BK28" i="1" s="1"/>
  <c r="Z28" i="1"/>
  <c r="BJ28" i="1" s="1"/>
  <c r="Y28" i="1"/>
  <c r="BI28" i="1" s="1"/>
  <c r="X28" i="1"/>
  <c r="BH28" i="1" s="1"/>
  <c r="AI27" i="1"/>
  <c r="AH27" i="1"/>
  <c r="BR27" i="1" s="1"/>
  <c r="AG27" i="1"/>
  <c r="AF27" i="1"/>
  <c r="BP27" i="1" s="1"/>
  <c r="AE27" i="1"/>
  <c r="AD27" i="1"/>
  <c r="AC27" i="1"/>
  <c r="BM27" i="1" s="1"/>
  <c r="AB27" i="1"/>
  <c r="BL27" i="1" s="1"/>
  <c r="AA27" i="1"/>
  <c r="BK27" i="1" s="1"/>
  <c r="Z27" i="1"/>
  <c r="BJ27" i="1" s="1"/>
  <c r="Y27" i="1"/>
  <c r="BI27" i="1" s="1"/>
  <c r="X27" i="1"/>
  <c r="BH27" i="1" s="1"/>
  <c r="AI26" i="1"/>
  <c r="AH26" i="1"/>
  <c r="BR26" i="1" s="1"/>
  <c r="AG26" i="1"/>
  <c r="AF26" i="1"/>
  <c r="AE26" i="1"/>
  <c r="AD26" i="1"/>
  <c r="BN26" i="1" s="1"/>
  <c r="AC26" i="1"/>
  <c r="AB26" i="1"/>
  <c r="AA26" i="1"/>
  <c r="BK26" i="1" s="1"/>
  <c r="Z26" i="1"/>
  <c r="BJ26" i="1" s="1"/>
  <c r="Y26" i="1"/>
  <c r="BI26" i="1" s="1"/>
  <c r="X26" i="1"/>
  <c r="BH26" i="1" s="1"/>
  <c r="AI25" i="1"/>
  <c r="AH25" i="1"/>
  <c r="BR25" i="1" s="1"/>
  <c r="AG25" i="1"/>
  <c r="BQ25" i="1" s="1"/>
  <c r="AF25" i="1"/>
  <c r="AE25" i="1"/>
  <c r="AD25" i="1"/>
  <c r="BN25" i="1" s="1"/>
  <c r="AC25" i="1"/>
  <c r="AB25" i="1"/>
  <c r="AA25" i="1"/>
  <c r="BK25" i="1" s="1"/>
  <c r="Z25" i="1"/>
  <c r="BJ25" i="1" s="1"/>
  <c r="Y25" i="1"/>
  <c r="BI25" i="1" s="1"/>
  <c r="X25" i="1"/>
  <c r="BH25" i="1" s="1"/>
  <c r="AI24" i="1"/>
  <c r="AH24" i="1"/>
  <c r="BR24" i="1" s="1"/>
  <c r="AG24" i="1"/>
  <c r="AF24" i="1"/>
  <c r="AE24" i="1"/>
  <c r="BO24" i="1" s="1"/>
  <c r="AD24" i="1"/>
  <c r="AC24" i="1"/>
  <c r="AB24" i="1"/>
  <c r="AA24" i="1"/>
  <c r="Z24" i="1"/>
  <c r="Y24" i="1"/>
  <c r="X24" i="1"/>
  <c r="AI23" i="1"/>
  <c r="AH23" i="1"/>
  <c r="BR23" i="1" s="1"/>
  <c r="AG23" i="1"/>
  <c r="AF23" i="1"/>
  <c r="AE23" i="1"/>
  <c r="BO23" i="1" s="1"/>
  <c r="AD23" i="1"/>
  <c r="AC23" i="1"/>
  <c r="AB23" i="1"/>
  <c r="AA23" i="1"/>
  <c r="Z23" i="1"/>
  <c r="Y23" i="1"/>
  <c r="X23" i="1"/>
  <c r="AI22" i="1"/>
  <c r="AH22" i="1"/>
  <c r="BR22" i="1" s="1"/>
  <c r="AG22" i="1"/>
  <c r="AF22" i="1"/>
  <c r="AE22" i="1"/>
  <c r="BO22" i="1" s="1"/>
  <c r="AD22" i="1"/>
  <c r="AC22" i="1"/>
  <c r="AB22" i="1"/>
  <c r="AA22" i="1"/>
  <c r="BK22" i="1" s="1"/>
  <c r="Z22" i="1"/>
  <c r="Y22" i="1"/>
  <c r="X22" i="1"/>
  <c r="BH22" i="1" s="1"/>
  <c r="AI21" i="1"/>
  <c r="AH21" i="1"/>
  <c r="BR21" i="1" s="1"/>
  <c r="AG21" i="1"/>
  <c r="AF21" i="1"/>
  <c r="AE21" i="1"/>
  <c r="BO21" i="1" s="1"/>
  <c r="AD21" i="1"/>
  <c r="BN21" i="1" s="1"/>
  <c r="AC21" i="1"/>
  <c r="AB21" i="1"/>
  <c r="AA21" i="1"/>
  <c r="BK21" i="1" s="1"/>
  <c r="Z21" i="1"/>
  <c r="Y21" i="1"/>
  <c r="X21" i="1"/>
  <c r="BH21" i="1" s="1"/>
  <c r="AI20" i="1"/>
  <c r="BS20" i="1" s="1"/>
  <c r="AH20" i="1"/>
  <c r="BR20" i="1" s="1"/>
  <c r="AG20" i="1"/>
  <c r="AF20" i="1"/>
  <c r="AE20" i="1"/>
  <c r="BO20" i="1" s="1"/>
  <c r="AD20" i="1"/>
  <c r="AC20" i="1"/>
  <c r="AB20" i="1"/>
  <c r="AA20" i="1"/>
  <c r="Z20" i="1"/>
  <c r="Y20" i="1"/>
  <c r="X20" i="1"/>
  <c r="AI19" i="1"/>
  <c r="AH19" i="1"/>
  <c r="BR19" i="1" s="1"/>
  <c r="AG19" i="1"/>
  <c r="AF19" i="1"/>
  <c r="BP19" i="1" s="1"/>
  <c r="AE19" i="1"/>
  <c r="AD19" i="1"/>
  <c r="AC19" i="1"/>
  <c r="AB19" i="1"/>
  <c r="AA19" i="1"/>
  <c r="BK19" i="1" s="1"/>
  <c r="Z19" i="1"/>
  <c r="BJ19" i="1" s="1"/>
  <c r="Y19" i="1"/>
  <c r="BI19" i="1" s="1"/>
  <c r="X19" i="1"/>
  <c r="BH19" i="1" s="1"/>
  <c r="AI18" i="1"/>
  <c r="AH18" i="1"/>
  <c r="BR18" i="1" s="1"/>
  <c r="AG18" i="1"/>
  <c r="AF18" i="1"/>
  <c r="AE18" i="1"/>
  <c r="AD18" i="1"/>
  <c r="BN18" i="1" s="1"/>
  <c r="AC18" i="1"/>
  <c r="BM18" i="1" s="1"/>
  <c r="AB18" i="1"/>
  <c r="BL18" i="1" s="1"/>
  <c r="AA18" i="1"/>
  <c r="BK18" i="1" s="1"/>
  <c r="Z18" i="1"/>
  <c r="BJ18" i="1" s="1"/>
  <c r="Y18" i="1"/>
  <c r="BI18" i="1" s="1"/>
  <c r="X18" i="1"/>
  <c r="BH18" i="1" s="1"/>
  <c r="AI17" i="1"/>
  <c r="AH17" i="1"/>
  <c r="BR17" i="1" s="1"/>
  <c r="AG17" i="1"/>
  <c r="AF17" i="1"/>
  <c r="BP17" i="1" s="1"/>
  <c r="AE17" i="1"/>
  <c r="BO17" i="1" s="1"/>
  <c r="AD17" i="1"/>
  <c r="BN17" i="1" s="1"/>
  <c r="AC17" i="1"/>
  <c r="AB17" i="1"/>
  <c r="AA17" i="1"/>
  <c r="BK17" i="1" s="1"/>
  <c r="Z17" i="1"/>
  <c r="BJ17" i="1" s="1"/>
  <c r="Y17" i="1"/>
  <c r="BI17" i="1" s="1"/>
  <c r="X17" i="1"/>
  <c r="BH17" i="1" s="1"/>
  <c r="AI16" i="1"/>
  <c r="AH16" i="1"/>
  <c r="BR16" i="1" s="1"/>
  <c r="AG16" i="1"/>
  <c r="AF16" i="1"/>
  <c r="AE16" i="1"/>
  <c r="AD16" i="1"/>
  <c r="BN16" i="1" s="1"/>
  <c r="AC16" i="1"/>
  <c r="AB16" i="1"/>
  <c r="BL16" i="1" s="1"/>
  <c r="AA16" i="1"/>
  <c r="BK16" i="1" s="1"/>
  <c r="Z16" i="1"/>
  <c r="BJ16" i="1" s="1"/>
  <c r="Y16" i="1"/>
  <c r="BI16" i="1" s="1"/>
  <c r="X16" i="1"/>
  <c r="BH16" i="1" s="1"/>
  <c r="AI15" i="1"/>
  <c r="AH15" i="1"/>
  <c r="BR15" i="1" s="1"/>
  <c r="AG15" i="1"/>
  <c r="AF15" i="1"/>
  <c r="AE15" i="1"/>
  <c r="BO15" i="1" s="1"/>
  <c r="AD15" i="1"/>
  <c r="AC15" i="1"/>
  <c r="AB15" i="1"/>
  <c r="AA15" i="1"/>
  <c r="BK15" i="1" s="1"/>
  <c r="Z15" i="1"/>
  <c r="BJ15" i="1" s="1"/>
  <c r="Y15" i="1"/>
  <c r="BI15" i="1" s="1"/>
  <c r="X15" i="1"/>
  <c r="BH15" i="1" s="1"/>
  <c r="AI14" i="1"/>
  <c r="BS14" i="1" s="1"/>
  <c r="AH14" i="1"/>
  <c r="BR14" i="1" s="1"/>
  <c r="AG14" i="1"/>
  <c r="AF14" i="1"/>
  <c r="AE14" i="1"/>
  <c r="BO14" i="1" s="1"/>
  <c r="AD14" i="1"/>
  <c r="AC14" i="1"/>
  <c r="AB14" i="1"/>
  <c r="AA14" i="1"/>
  <c r="Z14" i="1"/>
  <c r="Y14" i="1"/>
  <c r="X14" i="1"/>
  <c r="AI13" i="1"/>
  <c r="AH13" i="1"/>
  <c r="AG13" i="1"/>
  <c r="AF13" i="1"/>
  <c r="AE13" i="1"/>
  <c r="AD13" i="1"/>
  <c r="AC13" i="1"/>
  <c r="AB13" i="1"/>
  <c r="AA13" i="1"/>
  <c r="BK13" i="1" s="1"/>
  <c r="Z13" i="1"/>
  <c r="BJ13" i="1" s="1"/>
  <c r="Y13" i="1"/>
  <c r="BI13" i="1" s="1"/>
  <c r="X13" i="1"/>
  <c r="BH13" i="1" s="1"/>
  <c r="AI12" i="1"/>
  <c r="AH12" i="1"/>
  <c r="BR12" i="1" s="1"/>
  <c r="AG12" i="1"/>
  <c r="AF12" i="1"/>
  <c r="AE12" i="1"/>
  <c r="BO12" i="1" s="1"/>
  <c r="AD12" i="1"/>
  <c r="AC12" i="1"/>
  <c r="AB12" i="1"/>
  <c r="AA12" i="1"/>
  <c r="BK12" i="1" s="1"/>
  <c r="Z12" i="1"/>
  <c r="Y12" i="1"/>
  <c r="X12" i="1"/>
  <c r="BH12" i="1" s="1"/>
  <c r="AI11" i="1"/>
  <c r="AH11" i="1"/>
  <c r="AG11" i="1"/>
  <c r="AF11" i="1"/>
  <c r="AE11" i="1"/>
  <c r="AD11" i="1"/>
  <c r="AC11" i="1"/>
  <c r="AB11" i="1"/>
  <c r="AA11" i="1"/>
  <c r="BK11" i="1" s="1"/>
  <c r="Z11" i="1"/>
  <c r="BJ11" i="1" s="1"/>
  <c r="Y11" i="1"/>
  <c r="X11" i="1"/>
  <c r="BH11" i="1" s="1"/>
  <c r="AI10" i="1"/>
  <c r="AH10" i="1"/>
  <c r="AG10" i="1"/>
  <c r="AF10" i="1"/>
  <c r="AE10" i="1"/>
  <c r="AD10" i="1"/>
  <c r="AC10" i="1"/>
  <c r="AB10" i="1"/>
  <c r="AA10" i="1"/>
  <c r="BK10" i="1" s="1"/>
  <c r="Z10" i="1"/>
  <c r="Y10" i="1"/>
  <c r="X10" i="1"/>
  <c r="BH10" i="1" s="1"/>
  <c r="AI9" i="1"/>
  <c r="AH9" i="1"/>
  <c r="AG9" i="1"/>
  <c r="AF9" i="1"/>
  <c r="AE9" i="1"/>
  <c r="AD9" i="1"/>
  <c r="AC9" i="1"/>
  <c r="AB9" i="1"/>
  <c r="AA9" i="1"/>
  <c r="BK9" i="1" s="1"/>
  <c r="Z9" i="1"/>
  <c r="BJ9" i="1" s="1"/>
  <c r="Y9" i="1"/>
  <c r="X9" i="1"/>
  <c r="BH9" i="1" s="1"/>
  <c r="AI8" i="1"/>
  <c r="AH8" i="1"/>
  <c r="AG8" i="1"/>
  <c r="AF8" i="1"/>
  <c r="AE8" i="1"/>
  <c r="AD8" i="1"/>
  <c r="AC8" i="1"/>
  <c r="AB8" i="1"/>
  <c r="AA8" i="1"/>
  <c r="BK8" i="1" s="1"/>
  <c r="Z8" i="1"/>
  <c r="BJ8" i="1" s="1"/>
  <c r="Y8" i="1"/>
  <c r="BI8" i="1" s="1"/>
  <c r="X8" i="1"/>
  <c r="BH8" i="1" s="1"/>
  <c r="AI7" i="1"/>
  <c r="BS7" i="1" s="1"/>
  <c r="AH7" i="1"/>
  <c r="AG7" i="1"/>
  <c r="AF7" i="1"/>
  <c r="AE7" i="1"/>
  <c r="AD7" i="1"/>
  <c r="AC7" i="1"/>
  <c r="AB7" i="1"/>
  <c r="AA7" i="1"/>
  <c r="Z7" i="1"/>
  <c r="Y7" i="1"/>
  <c r="X7" i="1"/>
  <c r="AI6" i="1"/>
  <c r="BS6" i="1" s="1"/>
  <c r="AH6" i="1"/>
  <c r="AG6" i="1"/>
  <c r="AF6" i="1"/>
  <c r="AE6" i="1"/>
  <c r="AD6" i="1"/>
  <c r="AC6" i="1"/>
  <c r="AB6" i="1"/>
  <c r="AA6" i="1"/>
  <c r="Z6" i="1"/>
  <c r="Y6" i="1"/>
  <c r="X6" i="1"/>
  <c r="AI5" i="1"/>
  <c r="BS5" i="1" s="1"/>
  <c r="AH5" i="1"/>
  <c r="AG5" i="1"/>
  <c r="AF5" i="1"/>
  <c r="AE5" i="1"/>
  <c r="AD5" i="1"/>
  <c r="AC5" i="1"/>
  <c r="AB5" i="1"/>
  <c r="AA5" i="1"/>
  <c r="Z5" i="1"/>
  <c r="Y5" i="1"/>
  <c r="X5" i="1"/>
  <c r="AI4" i="1"/>
  <c r="AH4" i="1"/>
  <c r="BR4" i="1" s="1"/>
  <c r="AG4" i="1"/>
  <c r="AF4" i="1"/>
  <c r="AE4" i="1"/>
  <c r="BO4" i="1" s="1"/>
  <c r="AD4" i="1"/>
  <c r="AC4" i="1"/>
  <c r="AB4" i="1"/>
  <c r="AA4" i="1"/>
  <c r="Z4" i="1"/>
  <c r="Y4" i="1"/>
  <c r="X4" i="1"/>
  <c r="BG343" i="1"/>
  <c r="BF343" i="1"/>
  <c r="BE343" i="1"/>
  <c r="BD343" i="1"/>
  <c r="BC343" i="1"/>
  <c r="BB343" i="1"/>
  <c r="BA343" i="1"/>
  <c r="AZ343" i="1"/>
  <c r="AY343" i="1"/>
  <c r="AX343" i="1"/>
  <c r="AW343" i="1"/>
  <c r="AV343" i="1"/>
  <c r="BG342" i="1"/>
  <c r="BF342" i="1"/>
  <c r="BE342" i="1"/>
  <c r="BD342" i="1"/>
  <c r="BC342" i="1"/>
  <c r="BB342" i="1"/>
  <c r="BA342" i="1"/>
  <c r="AZ342" i="1"/>
  <c r="AY342" i="1"/>
  <c r="AX342" i="1"/>
  <c r="AW342" i="1"/>
  <c r="AV342" i="1"/>
  <c r="BG341" i="1"/>
  <c r="BF341" i="1"/>
  <c r="BE341" i="1"/>
  <c r="BD341" i="1"/>
  <c r="BC341" i="1"/>
  <c r="BB341" i="1"/>
  <c r="BA341" i="1"/>
  <c r="AZ341" i="1"/>
  <c r="AY341" i="1"/>
  <c r="AX341" i="1"/>
  <c r="AW341" i="1"/>
  <c r="AV341" i="1"/>
  <c r="BG340" i="1"/>
  <c r="BF340" i="1"/>
  <c r="BE340" i="1"/>
  <c r="BD340" i="1"/>
  <c r="BC340" i="1"/>
  <c r="BB340" i="1"/>
  <c r="BA340" i="1"/>
  <c r="AZ340" i="1"/>
  <c r="AY340" i="1"/>
  <c r="AX340" i="1"/>
  <c r="AW340" i="1"/>
  <c r="AV340" i="1"/>
  <c r="BG339" i="1"/>
  <c r="BF339" i="1"/>
  <c r="BE339" i="1"/>
  <c r="BD339" i="1"/>
  <c r="BC339" i="1"/>
  <c r="BB339" i="1"/>
  <c r="BA339" i="1"/>
  <c r="AZ339" i="1"/>
  <c r="AY339" i="1"/>
  <c r="AX339" i="1"/>
  <c r="AW339" i="1"/>
  <c r="AV339" i="1"/>
  <c r="BG338" i="1"/>
  <c r="BF338" i="1"/>
  <c r="BE338" i="1"/>
  <c r="BD338" i="1"/>
  <c r="BC338" i="1"/>
  <c r="BB338" i="1"/>
  <c r="BA338" i="1"/>
  <c r="AZ338" i="1"/>
  <c r="AY338" i="1"/>
  <c r="AX338" i="1"/>
  <c r="AW338" i="1"/>
  <c r="AV338" i="1"/>
  <c r="BG337" i="1"/>
  <c r="BF337" i="1"/>
  <c r="BE337" i="1"/>
  <c r="BD337" i="1"/>
  <c r="BC337" i="1"/>
  <c r="BB337" i="1"/>
  <c r="BA337" i="1"/>
  <c r="AZ337" i="1"/>
  <c r="AY337" i="1"/>
  <c r="AX337" i="1"/>
  <c r="AW337" i="1"/>
  <c r="AV337" i="1"/>
  <c r="BG336" i="1"/>
  <c r="BF336" i="1"/>
  <c r="BE336" i="1"/>
  <c r="BD336" i="1"/>
  <c r="BC336" i="1"/>
  <c r="BB336" i="1"/>
  <c r="BA336" i="1"/>
  <c r="AZ336" i="1"/>
  <c r="AY336" i="1"/>
  <c r="AX336" i="1"/>
  <c r="AW336" i="1"/>
  <c r="AV336" i="1"/>
  <c r="BG335" i="1"/>
  <c r="BF335" i="1"/>
  <c r="BE335" i="1"/>
  <c r="BD335" i="1"/>
  <c r="BC335" i="1"/>
  <c r="BB335" i="1"/>
  <c r="BA335" i="1"/>
  <c r="AZ335" i="1"/>
  <c r="AY335" i="1"/>
  <c r="AX335" i="1"/>
  <c r="AW335" i="1"/>
  <c r="AV335" i="1"/>
  <c r="BG334" i="1"/>
  <c r="BF334" i="1"/>
  <c r="BE334" i="1"/>
  <c r="BD334" i="1"/>
  <c r="BC334" i="1"/>
  <c r="BB334" i="1"/>
  <c r="BA334" i="1"/>
  <c r="AZ334" i="1"/>
  <c r="AY334" i="1"/>
  <c r="AX334" i="1"/>
  <c r="AW334" i="1"/>
  <c r="AV334" i="1"/>
  <c r="BG333" i="1"/>
  <c r="BF333" i="1"/>
  <c r="BE333" i="1"/>
  <c r="BD333" i="1"/>
  <c r="BC333" i="1"/>
  <c r="BB333" i="1"/>
  <c r="BA333" i="1"/>
  <c r="AZ333" i="1"/>
  <c r="AY333" i="1"/>
  <c r="AX333" i="1"/>
  <c r="AW333" i="1"/>
  <c r="AV333" i="1"/>
  <c r="BG332" i="1"/>
  <c r="BF332" i="1"/>
  <c r="BE332" i="1"/>
  <c r="BD332" i="1"/>
  <c r="BC332" i="1"/>
  <c r="BB332" i="1"/>
  <c r="BA332" i="1"/>
  <c r="AZ332" i="1"/>
  <c r="AY332" i="1"/>
  <c r="AX332" i="1"/>
  <c r="AW332" i="1"/>
  <c r="AV332" i="1"/>
  <c r="BG331" i="1"/>
  <c r="BF331" i="1"/>
  <c r="BE331" i="1"/>
  <c r="BD331" i="1"/>
  <c r="BC331" i="1"/>
  <c r="BB331" i="1"/>
  <c r="BA331" i="1"/>
  <c r="AZ331" i="1"/>
  <c r="AY331" i="1"/>
  <c r="AX331" i="1"/>
  <c r="AW331" i="1"/>
  <c r="AV331" i="1"/>
  <c r="BG330" i="1"/>
  <c r="BF330" i="1"/>
  <c r="BE330" i="1"/>
  <c r="BD330" i="1"/>
  <c r="BC330" i="1"/>
  <c r="BB330" i="1"/>
  <c r="BA330" i="1"/>
  <c r="AZ330" i="1"/>
  <c r="AY330" i="1"/>
  <c r="AX330" i="1"/>
  <c r="AW330" i="1"/>
  <c r="AV330" i="1"/>
  <c r="BG329" i="1"/>
  <c r="BF329" i="1"/>
  <c r="BE329" i="1"/>
  <c r="BD329" i="1"/>
  <c r="BC329" i="1"/>
  <c r="BB329" i="1"/>
  <c r="BA329" i="1"/>
  <c r="AZ329" i="1"/>
  <c r="AY329" i="1"/>
  <c r="AX329" i="1"/>
  <c r="AW329" i="1"/>
  <c r="AV329" i="1"/>
  <c r="BG328" i="1"/>
  <c r="BF328" i="1"/>
  <c r="BE328" i="1"/>
  <c r="BD328" i="1"/>
  <c r="BC328" i="1"/>
  <c r="BB328" i="1"/>
  <c r="BA328" i="1"/>
  <c r="AZ328" i="1"/>
  <c r="AY328" i="1"/>
  <c r="AX328" i="1"/>
  <c r="AW328" i="1"/>
  <c r="AV328" i="1"/>
  <c r="BG327" i="1"/>
  <c r="BF327" i="1"/>
  <c r="BE327" i="1"/>
  <c r="BD327" i="1"/>
  <c r="BC327" i="1"/>
  <c r="BB327" i="1"/>
  <c r="BA327" i="1"/>
  <c r="AZ327" i="1"/>
  <c r="AY327" i="1"/>
  <c r="AX327" i="1"/>
  <c r="AW327" i="1"/>
  <c r="AV327" i="1"/>
  <c r="BG326" i="1"/>
  <c r="BF326" i="1"/>
  <c r="BE326" i="1"/>
  <c r="BD326" i="1"/>
  <c r="BC326" i="1"/>
  <c r="BB326" i="1"/>
  <c r="BA326" i="1"/>
  <c r="AZ326" i="1"/>
  <c r="AY326" i="1"/>
  <c r="AX326" i="1"/>
  <c r="AW326" i="1"/>
  <c r="AV326" i="1"/>
  <c r="BG325" i="1"/>
  <c r="BF325" i="1"/>
  <c r="BE325" i="1"/>
  <c r="BD325" i="1"/>
  <c r="BC325" i="1"/>
  <c r="BB325" i="1"/>
  <c r="BA325" i="1"/>
  <c r="AZ325" i="1"/>
  <c r="AY325" i="1"/>
  <c r="AX325" i="1"/>
  <c r="AW325" i="1"/>
  <c r="AV325" i="1"/>
  <c r="BG324" i="1"/>
  <c r="BF324" i="1"/>
  <c r="BE324" i="1"/>
  <c r="BD324" i="1"/>
  <c r="BC324" i="1"/>
  <c r="BB324" i="1"/>
  <c r="BA324" i="1"/>
  <c r="AZ324" i="1"/>
  <c r="AY324" i="1"/>
  <c r="AX324" i="1"/>
  <c r="AW324" i="1"/>
  <c r="AV324" i="1"/>
  <c r="BG323" i="1"/>
  <c r="BF323" i="1"/>
  <c r="BE323" i="1"/>
  <c r="BD323" i="1"/>
  <c r="BC323" i="1"/>
  <c r="BB323" i="1"/>
  <c r="BA323" i="1"/>
  <c r="AZ323" i="1"/>
  <c r="AY323" i="1"/>
  <c r="AX323" i="1"/>
  <c r="AW323" i="1"/>
  <c r="AV323" i="1"/>
  <c r="BG322" i="1"/>
  <c r="BF322" i="1"/>
  <c r="BE322" i="1"/>
  <c r="BD322" i="1"/>
  <c r="BC322" i="1"/>
  <c r="BB322" i="1"/>
  <c r="BA322" i="1"/>
  <c r="AZ322" i="1"/>
  <c r="AY322" i="1"/>
  <c r="AX322" i="1"/>
  <c r="AW322" i="1"/>
  <c r="AV322" i="1"/>
  <c r="BG321" i="1"/>
  <c r="BF321" i="1"/>
  <c r="BE321" i="1"/>
  <c r="BD321" i="1"/>
  <c r="BC321" i="1"/>
  <c r="BB321" i="1"/>
  <c r="BA321" i="1"/>
  <c r="AZ321" i="1"/>
  <c r="AY321" i="1"/>
  <c r="AX321" i="1"/>
  <c r="AW321" i="1"/>
  <c r="AV321" i="1"/>
  <c r="BG320" i="1"/>
  <c r="BF320" i="1"/>
  <c r="BE320" i="1"/>
  <c r="BD320" i="1"/>
  <c r="BC320" i="1"/>
  <c r="BB320" i="1"/>
  <c r="BA320" i="1"/>
  <c r="AZ320" i="1"/>
  <c r="AY320" i="1"/>
  <c r="AX320" i="1"/>
  <c r="AW320" i="1"/>
  <c r="AV320" i="1"/>
  <c r="BG319" i="1"/>
  <c r="BF319" i="1"/>
  <c r="BE319" i="1"/>
  <c r="BD319" i="1"/>
  <c r="BC319" i="1"/>
  <c r="BB319" i="1"/>
  <c r="BA319" i="1"/>
  <c r="AZ319" i="1"/>
  <c r="AY319" i="1"/>
  <c r="AX319" i="1"/>
  <c r="AW319" i="1"/>
  <c r="AV319" i="1"/>
  <c r="BG318" i="1"/>
  <c r="BF318" i="1"/>
  <c r="BE318" i="1"/>
  <c r="BD318" i="1"/>
  <c r="BC318" i="1"/>
  <c r="BB318" i="1"/>
  <c r="BA318" i="1"/>
  <c r="AZ318" i="1"/>
  <c r="AY318" i="1"/>
  <c r="AX318" i="1"/>
  <c r="AW318" i="1"/>
  <c r="AV318" i="1"/>
  <c r="BG317" i="1"/>
  <c r="BF317" i="1"/>
  <c r="BE317" i="1"/>
  <c r="BD317" i="1"/>
  <c r="BC317" i="1"/>
  <c r="BB317" i="1"/>
  <c r="BA317" i="1"/>
  <c r="AZ317" i="1"/>
  <c r="AY317" i="1"/>
  <c r="AX317" i="1"/>
  <c r="AW317" i="1"/>
  <c r="AV317" i="1"/>
  <c r="BG316" i="1"/>
  <c r="BF316" i="1"/>
  <c r="BE316" i="1"/>
  <c r="BD316" i="1"/>
  <c r="BC316" i="1"/>
  <c r="BB316" i="1"/>
  <c r="BA316" i="1"/>
  <c r="AZ316" i="1"/>
  <c r="AY316" i="1"/>
  <c r="AX316" i="1"/>
  <c r="AW316" i="1"/>
  <c r="AV316" i="1"/>
  <c r="BG315" i="1"/>
  <c r="BF315" i="1"/>
  <c r="BE315" i="1"/>
  <c r="BD315" i="1"/>
  <c r="BC315" i="1"/>
  <c r="BB315" i="1"/>
  <c r="BA315" i="1"/>
  <c r="AZ315" i="1"/>
  <c r="AY315" i="1"/>
  <c r="AX315" i="1"/>
  <c r="AW315" i="1"/>
  <c r="AV315" i="1"/>
  <c r="BG314" i="1"/>
  <c r="BF314" i="1"/>
  <c r="BE314" i="1"/>
  <c r="BD314" i="1"/>
  <c r="BC314" i="1"/>
  <c r="BB314" i="1"/>
  <c r="BA314" i="1"/>
  <c r="AZ314" i="1"/>
  <c r="AY314" i="1"/>
  <c r="AX314" i="1"/>
  <c r="AW314" i="1"/>
  <c r="AV314" i="1"/>
  <c r="BG313" i="1"/>
  <c r="BF313" i="1"/>
  <c r="BE313" i="1"/>
  <c r="BD313" i="1"/>
  <c r="BC313" i="1"/>
  <c r="BB313" i="1"/>
  <c r="BA313" i="1"/>
  <c r="AZ313" i="1"/>
  <c r="AY313" i="1"/>
  <c r="AX313" i="1"/>
  <c r="AW313" i="1"/>
  <c r="AV313" i="1"/>
  <c r="BG312" i="1"/>
  <c r="BF312" i="1"/>
  <c r="BE312" i="1"/>
  <c r="BD312" i="1"/>
  <c r="BC312" i="1"/>
  <c r="BB312" i="1"/>
  <c r="BA312" i="1"/>
  <c r="AZ312" i="1"/>
  <c r="AY312" i="1"/>
  <c r="AX312" i="1"/>
  <c r="AW312" i="1"/>
  <c r="AV312" i="1"/>
  <c r="BG311" i="1"/>
  <c r="BF311" i="1"/>
  <c r="BE311" i="1"/>
  <c r="BD311" i="1"/>
  <c r="BC311" i="1"/>
  <c r="BB311" i="1"/>
  <c r="BA311" i="1"/>
  <c r="AZ311" i="1"/>
  <c r="AY311" i="1"/>
  <c r="AX311" i="1"/>
  <c r="AW311" i="1"/>
  <c r="AV311" i="1"/>
  <c r="BG310" i="1"/>
  <c r="BF310" i="1"/>
  <c r="BE310" i="1"/>
  <c r="BD310" i="1"/>
  <c r="BC310" i="1"/>
  <c r="BB310" i="1"/>
  <c r="BA310" i="1"/>
  <c r="AZ310" i="1"/>
  <c r="AY310" i="1"/>
  <c r="AX310" i="1"/>
  <c r="AW310" i="1"/>
  <c r="AV310" i="1"/>
  <c r="BG309" i="1"/>
  <c r="BF309" i="1"/>
  <c r="BE309" i="1"/>
  <c r="BD309" i="1"/>
  <c r="BC309" i="1"/>
  <c r="BB309" i="1"/>
  <c r="BA309" i="1"/>
  <c r="AZ309" i="1"/>
  <c r="AY309" i="1"/>
  <c r="AX309" i="1"/>
  <c r="AW309" i="1"/>
  <c r="AV309" i="1"/>
  <c r="BG308" i="1"/>
  <c r="BF308" i="1"/>
  <c r="BE308" i="1"/>
  <c r="BD308" i="1"/>
  <c r="BC308" i="1"/>
  <c r="BB308" i="1"/>
  <c r="BA308" i="1"/>
  <c r="AZ308" i="1"/>
  <c r="AY308" i="1"/>
  <c r="AX308" i="1"/>
  <c r="AW308" i="1"/>
  <c r="AV308" i="1"/>
  <c r="BG307" i="1"/>
  <c r="BF307" i="1"/>
  <c r="BE307" i="1"/>
  <c r="BD307" i="1"/>
  <c r="BC307" i="1"/>
  <c r="BB307" i="1"/>
  <c r="BA307" i="1"/>
  <c r="AZ307" i="1"/>
  <c r="AY307" i="1"/>
  <c r="AX307" i="1"/>
  <c r="AW307" i="1"/>
  <c r="AV307" i="1"/>
  <c r="BG306" i="1"/>
  <c r="BF306" i="1"/>
  <c r="BE306" i="1"/>
  <c r="BD306" i="1"/>
  <c r="BC306" i="1"/>
  <c r="BB306" i="1"/>
  <c r="BA306" i="1"/>
  <c r="AZ306" i="1"/>
  <c r="AY306" i="1"/>
  <c r="AX306" i="1"/>
  <c r="AW306" i="1"/>
  <c r="AV306" i="1"/>
  <c r="BG305" i="1"/>
  <c r="BF305" i="1"/>
  <c r="BE305" i="1"/>
  <c r="BD305" i="1"/>
  <c r="BC305" i="1"/>
  <c r="BB305" i="1"/>
  <c r="BA305" i="1"/>
  <c r="AZ305" i="1"/>
  <c r="AY305" i="1"/>
  <c r="AX305" i="1"/>
  <c r="AW305" i="1"/>
  <c r="AV305" i="1"/>
  <c r="BG304" i="1"/>
  <c r="BF304" i="1"/>
  <c r="BE304" i="1"/>
  <c r="BD304" i="1"/>
  <c r="BC304" i="1"/>
  <c r="BB304" i="1"/>
  <c r="BA304" i="1"/>
  <c r="AZ304" i="1"/>
  <c r="AY304" i="1"/>
  <c r="AX304" i="1"/>
  <c r="AW304" i="1"/>
  <c r="AV304" i="1"/>
  <c r="BG303" i="1"/>
  <c r="BF303" i="1"/>
  <c r="BE303" i="1"/>
  <c r="BD303" i="1"/>
  <c r="BC303" i="1"/>
  <c r="BB303" i="1"/>
  <c r="BA303" i="1"/>
  <c r="AZ303" i="1"/>
  <c r="AY303" i="1"/>
  <c r="AX303" i="1"/>
  <c r="AW303" i="1"/>
  <c r="AV303" i="1"/>
  <c r="BG302" i="1"/>
  <c r="BF302" i="1"/>
  <c r="BE302" i="1"/>
  <c r="BD302" i="1"/>
  <c r="BC302" i="1"/>
  <c r="BB302" i="1"/>
  <c r="BA302" i="1"/>
  <c r="AZ302" i="1"/>
  <c r="AY302" i="1"/>
  <c r="AX302" i="1"/>
  <c r="AW302" i="1"/>
  <c r="AV302" i="1"/>
  <c r="BG301" i="1"/>
  <c r="BF301" i="1"/>
  <c r="BE301" i="1"/>
  <c r="BD301" i="1"/>
  <c r="BC301" i="1"/>
  <c r="BB301" i="1"/>
  <c r="BA301" i="1"/>
  <c r="AZ301" i="1"/>
  <c r="AY301" i="1"/>
  <c r="AX301" i="1"/>
  <c r="AW301" i="1"/>
  <c r="AV301" i="1"/>
  <c r="BG300" i="1"/>
  <c r="BF300" i="1"/>
  <c r="BE300" i="1"/>
  <c r="BD300" i="1"/>
  <c r="BC300" i="1"/>
  <c r="BB300" i="1"/>
  <c r="BA300" i="1"/>
  <c r="AZ300" i="1"/>
  <c r="AY300" i="1"/>
  <c r="AX300" i="1"/>
  <c r="AW300" i="1"/>
  <c r="AV300" i="1"/>
  <c r="BG299" i="1"/>
  <c r="BF299" i="1"/>
  <c r="BE299" i="1"/>
  <c r="BD299" i="1"/>
  <c r="BC299" i="1"/>
  <c r="BB299" i="1"/>
  <c r="BA299" i="1"/>
  <c r="AZ299" i="1"/>
  <c r="AY299" i="1"/>
  <c r="AX299" i="1"/>
  <c r="AW299" i="1"/>
  <c r="AV299" i="1"/>
  <c r="BG298" i="1"/>
  <c r="BF298" i="1"/>
  <c r="BE298" i="1"/>
  <c r="BD298" i="1"/>
  <c r="BC298" i="1"/>
  <c r="BB298" i="1"/>
  <c r="BA298" i="1"/>
  <c r="AZ298" i="1"/>
  <c r="AY298" i="1"/>
  <c r="AX298" i="1"/>
  <c r="AW298" i="1"/>
  <c r="AV298" i="1"/>
  <c r="BG297" i="1"/>
  <c r="BF297" i="1"/>
  <c r="BE297" i="1"/>
  <c r="BD297" i="1"/>
  <c r="BC297" i="1"/>
  <c r="BB297" i="1"/>
  <c r="BA297" i="1"/>
  <c r="AZ297" i="1"/>
  <c r="AY297" i="1"/>
  <c r="AX297" i="1"/>
  <c r="AW297" i="1"/>
  <c r="AV297" i="1"/>
  <c r="BG296" i="1"/>
  <c r="BF296" i="1"/>
  <c r="BE296" i="1"/>
  <c r="BD296" i="1"/>
  <c r="BC296" i="1"/>
  <c r="BB296" i="1"/>
  <c r="BA296" i="1"/>
  <c r="AZ296" i="1"/>
  <c r="AY296" i="1"/>
  <c r="AX296" i="1"/>
  <c r="AW296" i="1"/>
  <c r="AV296" i="1"/>
  <c r="BG295" i="1"/>
  <c r="BF295" i="1"/>
  <c r="BE295" i="1"/>
  <c r="BD295" i="1"/>
  <c r="BC295" i="1"/>
  <c r="BB295" i="1"/>
  <c r="BA295" i="1"/>
  <c r="AZ295" i="1"/>
  <c r="AY295" i="1"/>
  <c r="AX295" i="1"/>
  <c r="AW295" i="1"/>
  <c r="AV295" i="1"/>
  <c r="BG294" i="1"/>
  <c r="BF294" i="1"/>
  <c r="BE294" i="1"/>
  <c r="BD294" i="1"/>
  <c r="BC294" i="1"/>
  <c r="BB294" i="1"/>
  <c r="BA294" i="1"/>
  <c r="AZ294" i="1"/>
  <c r="AY294" i="1"/>
  <c r="AX294" i="1"/>
  <c r="AW294" i="1"/>
  <c r="AV294" i="1"/>
  <c r="BG293" i="1"/>
  <c r="BF293" i="1"/>
  <c r="BE293" i="1"/>
  <c r="BD293" i="1"/>
  <c r="BC293" i="1"/>
  <c r="BB293" i="1"/>
  <c r="BA293" i="1"/>
  <c r="AZ293" i="1"/>
  <c r="AY293" i="1"/>
  <c r="AX293" i="1"/>
  <c r="AW293" i="1"/>
  <c r="AV293" i="1"/>
  <c r="BG292" i="1"/>
  <c r="BF292" i="1"/>
  <c r="BE292" i="1"/>
  <c r="BD292" i="1"/>
  <c r="BC292" i="1"/>
  <c r="BB292" i="1"/>
  <c r="BA292" i="1"/>
  <c r="AZ292" i="1"/>
  <c r="AY292" i="1"/>
  <c r="AX292" i="1"/>
  <c r="AW292" i="1"/>
  <c r="AV292" i="1"/>
  <c r="BG291" i="1"/>
  <c r="BF291" i="1"/>
  <c r="BE291" i="1"/>
  <c r="BD291" i="1"/>
  <c r="BC291" i="1"/>
  <c r="BB291" i="1"/>
  <c r="BA291" i="1"/>
  <c r="AZ291" i="1"/>
  <c r="AY291" i="1"/>
  <c r="AX291" i="1"/>
  <c r="AW291" i="1"/>
  <c r="AV291" i="1"/>
  <c r="BG290" i="1"/>
  <c r="BF290" i="1"/>
  <c r="BE290" i="1"/>
  <c r="BD290" i="1"/>
  <c r="BC290" i="1"/>
  <c r="BB290" i="1"/>
  <c r="BA290" i="1"/>
  <c r="AZ290" i="1"/>
  <c r="AY290" i="1"/>
  <c r="AX290" i="1"/>
  <c r="AW290" i="1"/>
  <c r="AV290" i="1"/>
  <c r="BG289" i="1"/>
  <c r="BF289" i="1"/>
  <c r="BE289" i="1"/>
  <c r="BD289" i="1"/>
  <c r="BC289" i="1"/>
  <c r="BB289" i="1"/>
  <c r="BA289" i="1"/>
  <c r="AZ289" i="1"/>
  <c r="AY289" i="1"/>
  <c r="AX289" i="1"/>
  <c r="AW289" i="1"/>
  <c r="AV289" i="1"/>
  <c r="BG288" i="1"/>
  <c r="BF288" i="1"/>
  <c r="BE288" i="1"/>
  <c r="BD288" i="1"/>
  <c r="BC288" i="1"/>
  <c r="BB288" i="1"/>
  <c r="BA288" i="1"/>
  <c r="AZ288" i="1"/>
  <c r="AY288" i="1"/>
  <c r="AX288" i="1"/>
  <c r="AW288" i="1"/>
  <c r="AV288" i="1"/>
  <c r="BG287" i="1"/>
  <c r="BF287" i="1"/>
  <c r="BE287" i="1"/>
  <c r="BD287" i="1"/>
  <c r="BC287" i="1"/>
  <c r="BB287" i="1"/>
  <c r="BA287" i="1"/>
  <c r="AZ287" i="1"/>
  <c r="AY287" i="1"/>
  <c r="AX287" i="1"/>
  <c r="AW287" i="1"/>
  <c r="AV287" i="1"/>
  <c r="BG286" i="1"/>
  <c r="BF286" i="1"/>
  <c r="BE286" i="1"/>
  <c r="BD286" i="1"/>
  <c r="BC286" i="1"/>
  <c r="BB286" i="1"/>
  <c r="BA286" i="1"/>
  <c r="AZ286" i="1"/>
  <c r="AY286" i="1"/>
  <c r="AX286" i="1"/>
  <c r="AW286" i="1"/>
  <c r="AV286" i="1"/>
  <c r="BG285" i="1"/>
  <c r="BF285" i="1"/>
  <c r="BE285" i="1"/>
  <c r="BD285" i="1"/>
  <c r="BC285" i="1"/>
  <c r="BB285" i="1"/>
  <c r="BA285" i="1"/>
  <c r="AZ285" i="1"/>
  <c r="AY285" i="1"/>
  <c r="AX285" i="1"/>
  <c r="AW285" i="1"/>
  <c r="AV285" i="1"/>
  <c r="BG284" i="1"/>
  <c r="BF284" i="1"/>
  <c r="BE284" i="1"/>
  <c r="BD284" i="1"/>
  <c r="BC284" i="1"/>
  <c r="BB284" i="1"/>
  <c r="BA284" i="1"/>
  <c r="AZ284" i="1"/>
  <c r="AY284" i="1"/>
  <c r="AX284" i="1"/>
  <c r="AW284" i="1"/>
  <c r="AV284" i="1"/>
  <c r="BG283" i="1"/>
  <c r="BF283" i="1"/>
  <c r="BE283" i="1"/>
  <c r="BD283" i="1"/>
  <c r="BC283" i="1"/>
  <c r="BB283" i="1"/>
  <c r="BA283" i="1"/>
  <c r="AZ283" i="1"/>
  <c r="AY283" i="1"/>
  <c r="AX283" i="1"/>
  <c r="AW283" i="1"/>
  <c r="AV283" i="1"/>
  <c r="BG282" i="1"/>
  <c r="BF282" i="1"/>
  <c r="BE282" i="1"/>
  <c r="BD282" i="1"/>
  <c r="BC282" i="1"/>
  <c r="BB282" i="1"/>
  <c r="BA282" i="1"/>
  <c r="AZ282" i="1"/>
  <c r="AY282" i="1"/>
  <c r="AX282" i="1"/>
  <c r="AW282" i="1"/>
  <c r="AV282" i="1"/>
  <c r="BG281" i="1"/>
  <c r="BF281" i="1"/>
  <c r="BE281" i="1"/>
  <c r="BD281" i="1"/>
  <c r="BC281" i="1"/>
  <c r="BB281" i="1"/>
  <c r="BA281" i="1"/>
  <c r="AZ281" i="1"/>
  <c r="AY281" i="1"/>
  <c r="AX281" i="1"/>
  <c r="AW281" i="1"/>
  <c r="AV281" i="1"/>
  <c r="BG280" i="1"/>
  <c r="BF280" i="1"/>
  <c r="BE280" i="1"/>
  <c r="BD280" i="1"/>
  <c r="BC280" i="1"/>
  <c r="BB280" i="1"/>
  <c r="BA280" i="1"/>
  <c r="AZ280" i="1"/>
  <c r="AY280" i="1"/>
  <c r="AX280" i="1"/>
  <c r="AW280" i="1"/>
  <c r="AV280" i="1"/>
  <c r="BG279" i="1"/>
  <c r="BF279" i="1"/>
  <c r="BE279" i="1"/>
  <c r="BD279" i="1"/>
  <c r="BC279" i="1"/>
  <c r="BB279" i="1"/>
  <c r="BA279" i="1"/>
  <c r="AZ279" i="1"/>
  <c r="AY279" i="1"/>
  <c r="AX279" i="1"/>
  <c r="AW279" i="1"/>
  <c r="AV279" i="1"/>
  <c r="BG278" i="1"/>
  <c r="BF278" i="1"/>
  <c r="BE278" i="1"/>
  <c r="BD278" i="1"/>
  <c r="BC278" i="1"/>
  <c r="BB278" i="1"/>
  <c r="BA278" i="1"/>
  <c r="AZ278" i="1"/>
  <c r="AY278" i="1"/>
  <c r="AX278" i="1"/>
  <c r="AW278" i="1"/>
  <c r="AV278" i="1"/>
  <c r="BG277" i="1"/>
  <c r="BF277" i="1"/>
  <c r="BE277" i="1"/>
  <c r="BD277" i="1"/>
  <c r="BC277" i="1"/>
  <c r="BB277" i="1"/>
  <c r="BA277" i="1"/>
  <c r="AZ277" i="1"/>
  <c r="AY277" i="1"/>
  <c r="AX277" i="1"/>
  <c r="AW277" i="1"/>
  <c r="AV277" i="1"/>
  <c r="BG276" i="1"/>
  <c r="BF276" i="1"/>
  <c r="BE276" i="1"/>
  <c r="BD276" i="1"/>
  <c r="BC276" i="1"/>
  <c r="BB276" i="1"/>
  <c r="BA276" i="1"/>
  <c r="AZ276" i="1"/>
  <c r="AY276" i="1"/>
  <c r="AX276" i="1"/>
  <c r="AW276" i="1"/>
  <c r="AV276" i="1"/>
  <c r="BG275" i="1"/>
  <c r="BF275" i="1"/>
  <c r="BE275" i="1"/>
  <c r="BD275" i="1"/>
  <c r="BC275" i="1"/>
  <c r="BB275" i="1"/>
  <c r="BA275" i="1"/>
  <c r="AZ275" i="1"/>
  <c r="AY275" i="1"/>
  <c r="AX275" i="1"/>
  <c r="AW275" i="1"/>
  <c r="AV275" i="1"/>
  <c r="BG274" i="1"/>
  <c r="BF274" i="1"/>
  <c r="BE274" i="1"/>
  <c r="BD274" i="1"/>
  <c r="BC274" i="1"/>
  <c r="BB274" i="1"/>
  <c r="BA274" i="1"/>
  <c r="AZ274" i="1"/>
  <c r="AY274" i="1"/>
  <c r="AX274" i="1"/>
  <c r="AW274" i="1"/>
  <c r="AV274" i="1"/>
  <c r="BG273" i="1"/>
  <c r="BF273" i="1"/>
  <c r="BE273" i="1"/>
  <c r="BD273" i="1"/>
  <c r="BC273" i="1"/>
  <c r="BB273" i="1"/>
  <c r="BA273" i="1"/>
  <c r="AZ273" i="1"/>
  <c r="AY273" i="1"/>
  <c r="AX273" i="1"/>
  <c r="AW273" i="1"/>
  <c r="AV273" i="1"/>
  <c r="BG272" i="1"/>
  <c r="BF272" i="1"/>
  <c r="BE272" i="1"/>
  <c r="BD272" i="1"/>
  <c r="BC272" i="1"/>
  <c r="BB272" i="1"/>
  <c r="BA272" i="1"/>
  <c r="AZ272" i="1"/>
  <c r="AY272" i="1"/>
  <c r="AX272" i="1"/>
  <c r="AW272" i="1"/>
  <c r="AV272" i="1"/>
  <c r="BG271" i="1"/>
  <c r="BF271" i="1"/>
  <c r="BE271" i="1"/>
  <c r="BD271" i="1"/>
  <c r="BC271" i="1"/>
  <c r="BB271" i="1"/>
  <c r="BA271" i="1"/>
  <c r="AZ271" i="1"/>
  <c r="AY271" i="1"/>
  <c r="AX271" i="1"/>
  <c r="AW271" i="1"/>
  <c r="AV271" i="1"/>
  <c r="BG270" i="1"/>
  <c r="BF270" i="1"/>
  <c r="BE270" i="1"/>
  <c r="BD270" i="1"/>
  <c r="BC270" i="1"/>
  <c r="BB270" i="1"/>
  <c r="BA270" i="1"/>
  <c r="AZ270" i="1"/>
  <c r="AY270" i="1"/>
  <c r="AX270" i="1"/>
  <c r="AW270" i="1"/>
  <c r="AV270" i="1"/>
  <c r="BG269" i="1"/>
  <c r="BF269" i="1"/>
  <c r="BE269" i="1"/>
  <c r="BD269" i="1"/>
  <c r="BC269" i="1"/>
  <c r="BB269" i="1"/>
  <c r="BA269" i="1"/>
  <c r="AZ269" i="1"/>
  <c r="AY269" i="1"/>
  <c r="AX269" i="1"/>
  <c r="AW269" i="1"/>
  <c r="AV269" i="1"/>
  <c r="BG268" i="1"/>
  <c r="BF268" i="1"/>
  <c r="BE268" i="1"/>
  <c r="BD268" i="1"/>
  <c r="BC268" i="1"/>
  <c r="BB268" i="1"/>
  <c r="BA268" i="1"/>
  <c r="AZ268" i="1"/>
  <c r="AY268" i="1"/>
  <c r="AX268" i="1"/>
  <c r="AW268" i="1"/>
  <c r="AV268" i="1"/>
  <c r="BG267" i="1"/>
  <c r="BF267" i="1"/>
  <c r="BE267" i="1"/>
  <c r="BD267" i="1"/>
  <c r="BC267" i="1"/>
  <c r="BB267" i="1"/>
  <c r="BA267" i="1"/>
  <c r="AZ267" i="1"/>
  <c r="AY267" i="1"/>
  <c r="AX267" i="1"/>
  <c r="AW267" i="1"/>
  <c r="AV267" i="1"/>
  <c r="BG266" i="1"/>
  <c r="BF266" i="1"/>
  <c r="BE266" i="1"/>
  <c r="BD266" i="1"/>
  <c r="BC266" i="1"/>
  <c r="BB266" i="1"/>
  <c r="BA266" i="1"/>
  <c r="AZ266" i="1"/>
  <c r="AY266" i="1"/>
  <c r="AX266" i="1"/>
  <c r="AW266" i="1"/>
  <c r="AV266" i="1"/>
  <c r="BG265" i="1"/>
  <c r="BF265" i="1"/>
  <c r="BE265" i="1"/>
  <c r="BD265" i="1"/>
  <c r="BC265" i="1"/>
  <c r="BB265" i="1"/>
  <c r="BA265" i="1"/>
  <c r="AZ265" i="1"/>
  <c r="AY265" i="1"/>
  <c r="AX265" i="1"/>
  <c r="AW265" i="1"/>
  <c r="AV265" i="1"/>
  <c r="BG264" i="1"/>
  <c r="BF264" i="1"/>
  <c r="BE264" i="1"/>
  <c r="BD264" i="1"/>
  <c r="BC264" i="1"/>
  <c r="BB264" i="1"/>
  <c r="BA264" i="1"/>
  <c r="AZ264" i="1"/>
  <c r="AY264" i="1"/>
  <c r="AX264" i="1"/>
  <c r="AW264" i="1"/>
  <c r="AV264" i="1"/>
  <c r="BG263" i="1"/>
  <c r="BF263" i="1"/>
  <c r="BE263" i="1"/>
  <c r="BD263" i="1"/>
  <c r="BC263" i="1"/>
  <c r="BB263" i="1"/>
  <c r="BA263" i="1"/>
  <c r="AZ263" i="1"/>
  <c r="AY263" i="1"/>
  <c r="AX263" i="1"/>
  <c r="AW263" i="1"/>
  <c r="AV263" i="1"/>
  <c r="BG262" i="1"/>
  <c r="BF262" i="1"/>
  <c r="BE262" i="1"/>
  <c r="BD262" i="1"/>
  <c r="BC262" i="1"/>
  <c r="BB262" i="1"/>
  <c r="BA262" i="1"/>
  <c r="AZ262" i="1"/>
  <c r="AY262" i="1"/>
  <c r="AX262" i="1"/>
  <c r="AW262" i="1"/>
  <c r="AV262" i="1"/>
  <c r="BG261" i="1"/>
  <c r="BF261" i="1"/>
  <c r="BE261" i="1"/>
  <c r="BD261" i="1"/>
  <c r="BC261" i="1"/>
  <c r="BB261" i="1"/>
  <c r="BA261" i="1"/>
  <c r="AZ261" i="1"/>
  <c r="AY261" i="1"/>
  <c r="AX261" i="1"/>
  <c r="AW261" i="1"/>
  <c r="AV261" i="1"/>
  <c r="BG260" i="1"/>
  <c r="BF260" i="1"/>
  <c r="BE260" i="1"/>
  <c r="BD260" i="1"/>
  <c r="BC260" i="1"/>
  <c r="BB260" i="1"/>
  <c r="BA260" i="1"/>
  <c r="AZ260" i="1"/>
  <c r="AY260" i="1"/>
  <c r="AX260" i="1"/>
  <c r="AW260" i="1"/>
  <c r="AV260" i="1"/>
  <c r="BG259" i="1"/>
  <c r="BF259" i="1"/>
  <c r="BE259" i="1"/>
  <c r="BD259" i="1"/>
  <c r="BC259" i="1"/>
  <c r="BB259" i="1"/>
  <c r="BA259" i="1"/>
  <c r="AZ259" i="1"/>
  <c r="AY259" i="1"/>
  <c r="AX259" i="1"/>
  <c r="AW259" i="1"/>
  <c r="AV259" i="1"/>
  <c r="BG258" i="1"/>
  <c r="BF258" i="1"/>
  <c r="BE258" i="1"/>
  <c r="BD258" i="1"/>
  <c r="BC258" i="1"/>
  <c r="BB258" i="1"/>
  <c r="BA258" i="1"/>
  <c r="AZ258" i="1"/>
  <c r="AY258" i="1"/>
  <c r="AX258" i="1"/>
  <c r="AW258" i="1"/>
  <c r="AV258" i="1"/>
  <c r="BG257" i="1"/>
  <c r="BF257" i="1"/>
  <c r="BE257" i="1"/>
  <c r="BD257" i="1"/>
  <c r="BC257" i="1"/>
  <c r="BB257" i="1"/>
  <c r="BA257" i="1"/>
  <c r="AZ257" i="1"/>
  <c r="AY257" i="1"/>
  <c r="AX257" i="1"/>
  <c r="AW257" i="1"/>
  <c r="AV257" i="1"/>
  <c r="BG256" i="1"/>
  <c r="BF256" i="1"/>
  <c r="BE256" i="1"/>
  <c r="BD256" i="1"/>
  <c r="BC256" i="1"/>
  <c r="BB256" i="1"/>
  <c r="BA256" i="1"/>
  <c r="AZ256" i="1"/>
  <c r="AY256" i="1"/>
  <c r="AX256" i="1"/>
  <c r="AW256" i="1"/>
  <c r="AV256" i="1"/>
  <c r="BG255" i="1"/>
  <c r="BF255" i="1"/>
  <c r="BE255" i="1"/>
  <c r="BD255" i="1"/>
  <c r="BC255" i="1"/>
  <c r="BB255" i="1"/>
  <c r="BA255" i="1"/>
  <c r="AZ255" i="1"/>
  <c r="AY255" i="1"/>
  <c r="AX255" i="1"/>
  <c r="AW255" i="1"/>
  <c r="AV255" i="1"/>
  <c r="BG254" i="1"/>
  <c r="BF254" i="1"/>
  <c r="BE254" i="1"/>
  <c r="BD254" i="1"/>
  <c r="BC254" i="1"/>
  <c r="BB254" i="1"/>
  <c r="BA254" i="1"/>
  <c r="AZ254" i="1"/>
  <c r="AY254" i="1"/>
  <c r="AX254" i="1"/>
  <c r="AW254" i="1"/>
  <c r="AV254" i="1"/>
  <c r="BG253" i="1"/>
  <c r="BF253" i="1"/>
  <c r="BE253" i="1"/>
  <c r="BD253" i="1"/>
  <c r="BC253" i="1"/>
  <c r="BB253" i="1"/>
  <c r="BA253" i="1"/>
  <c r="AZ253" i="1"/>
  <c r="AY253" i="1"/>
  <c r="AX253" i="1"/>
  <c r="AW253" i="1"/>
  <c r="AV253" i="1"/>
  <c r="BG252" i="1"/>
  <c r="BF252" i="1"/>
  <c r="BE252" i="1"/>
  <c r="BD252" i="1"/>
  <c r="BC252" i="1"/>
  <c r="BB252" i="1"/>
  <c r="BA252" i="1"/>
  <c r="AZ252" i="1"/>
  <c r="AY252" i="1"/>
  <c r="AX252" i="1"/>
  <c r="AW252" i="1"/>
  <c r="AV252" i="1"/>
  <c r="BG251" i="1"/>
  <c r="BF251" i="1"/>
  <c r="BE251" i="1"/>
  <c r="BD251" i="1"/>
  <c r="BC251" i="1"/>
  <c r="BB251" i="1"/>
  <c r="BA251" i="1"/>
  <c r="AZ251" i="1"/>
  <c r="AY251" i="1"/>
  <c r="AX251" i="1"/>
  <c r="AW251" i="1"/>
  <c r="AV251" i="1"/>
  <c r="BG250" i="1"/>
  <c r="BF250" i="1"/>
  <c r="BE250" i="1"/>
  <c r="BD250" i="1"/>
  <c r="BC250" i="1"/>
  <c r="BB250" i="1"/>
  <c r="BA250" i="1"/>
  <c r="AZ250" i="1"/>
  <c r="AY250" i="1"/>
  <c r="AX250" i="1"/>
  <c r="AW250" i="1"/>
  <c r="AV250" i="1"/>
  <c r="BG249" i="1"/>
  <c r="BF249" i="1"/>
  <c r="BE249" i="1"/>
  <c r="BD249" i="1"/>
  <c r="BC249" i="1"/>
  <c r="BB249" i="1"/>
  <c r="BA249" i="1"/>
  <c r="AZ249" i="1"/>
  <c r="AY249" i="1"/>
  <c r="AX249" i="1"/>
  <c r="AW249" i="1"/>
  <c r="AV249" i="1"/>
  <c r="BG248" i="1"/>
  <c r="BF248" i="1"/>
  <c r="BE248" i="1"/>
  <c r="BD248" i="1"/>
  <c r="BC248" i="1"/>
  <c r="BB248" i="1"/>
  <c r="BA248" i="1"/>
  <c r="AZ248" i="1"/>
  <c r="AY248" i="1"/>
  <c r="AX248" i="1"/>
  <c r="AW248" i="1"/>
  <c r="AV248" i="1"/>
  <c r="BG247" i="1"/>
  <c r="BF247" i="1"/>
  <c r="BE247" i="1"/>
  <c r="BD247" i="1"/>
  <c r="BC247" i="1"/>
  <c r="BB247" i="1"/>
  <c r="BA247" i="1"/>
  <c r="AZ247" i="1"/>
  <c r="AY247" i="1"/>
  <c r="AX247" i="1"/>
  <c r="AW247" i="1"/>
  <c r="AV247" i="1"/>
  <c r="BG246" i="1"/>
  <c r="BF246" i="1"/>
  <c r="BE246" i="1"/>
  <c r="BD246" i="1"/>
  <c r="BC246" i="1"/>
  <c r="BB246" i="1"/>
  <c r="BA246" i="1"/>
  <c r="AZ246" i="1"/>
  <c r="AY246" i="1"/>
  <c r="AX246" i="1"/>
  <c r="AW246" i="1"/>
  <c r="AV246" i="1"/>
  <c r="BG245" i="1"/>
  <c r="BF245" i="1"/>
  <c r="BE245" i="1"/>
  <c r="BD245" i="1"/>
  <c r="BC245" i="1"/>
  <c r="BB245" i="1"/>
  <c r="BA245" i="1"/>
  <c r="AZ245" i="1"/>
  <c r="AY245" i="1"/>
  <c r="AX245" i="1"/>
  <c r="AW245" i="1"/>
  <c r="AV245" i="1"/>
  <c r="BG244" i="1"/>
  <c r="BF244" i="1"/>
  <c r="BE244" i="1"/>
  <c r="BD244" i="1"/>
  <c r="BC244" i="1"/>
  <c r="BB244" i="1"/>
  <c r="BA244" i="1"/>
  <c r="AZ244" i="1"/>
  <c r="AY244" i="1"/>
  <c r="AX244" i="1"/>
  <c r="AW244" i="1"/>
  <c r="AV244" i="1"/>
  <c r="BG243" i="1"/>
  <c r="BF243" i="1"/>
  <c r="BE243" i="1"/>
  <c r="BD243" i="1"/>
  <c r="BC243" i="1"/>
  <c r="BB243" i="1"/>
  <c r="BA243" i="1"/>
  <c r="AZ243" i="1"/>
  <c r="AY243" i="1"/>
  <c r="AX243" i="1"/>
  <c r="AW243" i="1"/>
  <c r="AV243" i="1"/>
  <c r="BG242" i="1"/>
  <c r="BF242" i="1"/>
  <c r="BE242" i="1"/>
  <c r="BD242" i="1"/>
  <c r="BC242" i="1"/>
  <c r="BB242" i="1"/>
  <c r="BA242" i="1"/>
  <c r="AZ242" i="1"/>
  <c r="AY242" i="1"/>
  <c r="AX242" i="1"/>
  <c r="AW242" i="1"/>
  <c r="AV242" i="1"/>
  <c r="BG241" i="1"/>
  <c r="BF241" i="1"/>
  <c r="BE241" i="1"/>
  <c r="BD241" i="1"/>
  <c r="BC241" i="1"/>
  <c r="BB241" i="1"/>
  <c r="BA241" i="1"/>
  <c r="AZ241" i="1"/>
  <c r="AY241" i="1"/>
  <c r="AX241" i="1"/>
  <c r="AW241" i="1"/>
  <c r="AV241" i="1"/>
  <c r="BG240" i="1"/>
  <c r="BF240" i="1"/>
  <c r="BE240" i="1"/>
  <c r="BD240" i="1"/>
  <c r="BC240" i="1"/>
  <c r="BB240" i="1"/>
  <c r="BA240" i="1"/>
  <c r="AZ240" i="1"/>
  <c r="AY240" i="1"/>
  <c r="AX240" i="1"/>
  <c r="AW240" i="1"/>
  <c r="AV240" i="1"/>
  <c r="BG239" i="1"/>
  <c r="BF239" i="1"/>
  <c r="BE239" i="1"/>
  <c r="BD239" i="1"/>
  <c r="BC239" i="1"/>
  <c r="BB239" i="1"/>
  <c r="BA239" i="1"/>
  <c r="AZ239" i="1"/>
  <c r="AY239" i="1"/>
  <c r="AX239" i="1"/>
  <c r="AW239" i="1"/>
  <c r="AV239" i="1"/>
  <c r="BG238" i="1"/>
  <c r="BF238" i="1"/>
  <c r="BE238" i="1"/>
  <c r="BD238" i="1"/>
  <c r="BC238" i="1"/>
  <c r="BB238" i="1"/>
  <c r="BA238" i="1"/>
  <c r="AZ238" i="1"/>
  <c r="AY238" i="1"/>
  <c r="AX238" i="1"/>
  <c r="AW238" i="1"/>
  <c r="AV238" i="1"/>
  <c r="BG237" i="1"/>
  <c r="BF237" i="1"/>
  <c r="BE237" i="1"/>
  <c r="BD237" i="1"/>
  <c r="BC237" i="1"/>
  <c r="BB237" i="1"/>
  <c r="BA237" i="1"/>
  <c r="AZ237" i="1"/>
  <c r="AY237" i="1"/>
  <c r="AX237" i="1"/>
  <c r="AW237" i="1"/>
  <c r="AV237" i="1"/>
  <c r="BG236" i="1"/>
  <c r="BF236" i="1"/>
  <c r="BE236" i="1"/>
  <c r="BD236" i="1"/>
  <c r="BC236" i="1"/>
  <c r="BB236" i="1"/>
  <c r="BA236" i="1"/>
  <c r="AZ236" i="1"/>
  <c r="AY236" i="1"/>
  <c r="AX236" i="1"/>
  <c r="AW236" i="1"/>
  <c r="AV236" i="1"/>
  <c r="BG235" i="1"/>
  <c r="BF235" i="1"/>
  <c r="BE235" i="1"/>
  <c r="BD235" i="1"/>
  <c r="BC235" i="1"/>
  <c r="BB235" i="1"/>
  <c r="BA235" i="1"/>
  <c r="AZ235" i="1"/>
  <c r="AY235" i="1"/>
  <c r="AX235" i="1"/>
  <c r="AW235" i="1"/>
  <c r="AV235" i="1"/>
  <c r="BG234" i="1"/>
  <c r="BF234" i="1"/>
  <c r="BE234" i="1"/>
  <c r="BD234" i="1"/>
  <c r="BC234" i="1"/>
  <c r="BB234" i="1"/>
  <c r="BA234" i="1"/>
  <c r="AZ234" i="1"/>
  <c r="AY234" i="1"/>
  <c r="AX234" i="1"/>
  <c r="AW234" i="1"/>
  <c r="AV234" i="1"/>
  <c r="BG233" i="1"/>
  <c r="BF233" i="1"/>
  <c r="BE233" i="1"/>
  <c r="BD233" i="1"/>
  <c r="BC233" i="1"/>
  <c r="BB233" i="1"/>
  <c r="BA233" i="1"/>
  <c r="AZ233" i="1"/>
  <c r="AY233" i="1"/>
  <c r="AX233" i="1"/>
  <c r="AW233" i="1"/>
  <c r="AV233" i="1"/>
  <c r="BG232" i="1"/>
  <c r="BF232" i="1"/>
  <c r="BE232" i="1"/>
  <c r="BD232" i="1"/>
  <c r="BC232" i="1"/>
  <c r="BB232" i="1"/>
  <c r="BA232" i="1"/>
  <c r="AZ232" i="1"/>
  <c r="AY232" i="1"/>
  <c r="AX232" i="1"/>
  <c r="AW232" i="1"/>
  <c r="AV232" i="1"/>
  <c r="BG231" i="1"/>
  <c r="BF231" i="1"/>
  <c r="BE231" i="1"/>
  <c r="BD231" i="1"/>
  <c r="BC231" i="1"/>
  <c r="BB231" i="1"/>
  <c r="BA231" i="1"/>
  <c r="AZ231" i="1"/>
  <c r="AY231" i="1"/>
  <c r="AX231" i="1"/>
  <c r="AW231" i="1"/>
  <c r="AV231" i="1"/>
  <c r="BG230" i="1"/>
  <c r="BF230" i="1"/>
  <c r="BE230" i="1"/>
  <c r="BD230" i="1"/>
  <c r="BC230" i="1"/>
  <c r="BB230" i="1"/>
  <c r="BA230" i="1"/>
  <c r="AZ230" i="1"/>
  <c r="AY230" i="1"/>
  <c r="AX230" i="1"/>
  <c r="AW230" i="1"/>
  <c r="AV230" i="1"/>
  <c r="BG229" i="1"/>
  <c r="BF229" i="1"/>
  <c r="BE229" i="1"/>
  <c r="BD229" i="1"/>
  <c r="BC229" i="1"/>
  <c r="BB229" i="1"/>
  <c r="BA229" i="1"/>
  <c r="AZ229" i="1"/>
  <c r="AY229" i="1"/>
  <c r="AX229" i="1"/>
  <c r="AW229" i="1"/>
  <c r="AV229" i="1"/>
  <c r="BG228" i="1"/>
  <c r="BF228" i="1"/>
  <c r="BE228" i="1"/>
  <c r="BD228" i="1"/>
  <c r="BC228" i="1"/>
  <c r="BB228" i="1"/>
  <c r="BA228" i="1"/>
  <c r="AZ228" i="1"/>
  <c r="AY228" i="1"/>
  <c r="AX228" i="1"/>
  <c r="AW228" i="1"/>
  <c r="AV228" i="1"/>
  <c r="BG227" i="1"/>
  <c r="BF227" i="1"/>
  <c r="BE227" i="1"/>
  <c r="BD227" i="1"/>
  <c r="BC227" i="1"/>
  <c r="BB227" i="1"/>
  <c r="BA227" i="1"/>
  <c r="AZ227" i="1"/>
  <c r="AY227" i="1"/>
  <c r="AX227" i="1"/>
  <c r="AW227" i="1"/>
  <c r="AV227" i="1"/>
  <c r="BG226" i="1"/>
  <c r="BF226" i="1"/>
  <c r="BE226" i="1"/>
  <c r="BD226" i="1"/>
  <c r="BC226" i="1"/>
  <c r="BB226" i="1"/>
  <c r="BA226" i="1"/>
  <c r="AZ226" i="1"/>
  <c r="AY226" i="1"/>
  <c r="AX226" i="1"/>
  <c r="AW226" i="1"/>
  <c r="AV226" i="1"/>
  <c r="BG225" i="1"/>
  <c r="BF225" i="1"/>
  <c r="BE225" i="1"/>
  <c r="BD225" i="1"/>
  <c r="BC225" i="1"/>
  <c r="BB225" i="1"/>
  <c r="BA225" i="1"/>
  <c r="AZ225" i="1"/>
  <c r="AY225" i="1"/>
  <c r="AX225" i="1"/>
  <c r="AW225" i="1"/>
  <c r="AV225" i="1"/>
  <c r="BG224" i="1"/>
  <c r="BF224" i="1"/>
  <c r="BE224" i="1"/>
  <c r="BD224" i="1"/>
  <c r="BC224" i="1"/>
  <c r="BB224" i="1"/>
  <c r="BA224" i="1"/>
  <c r="AZ224" i="1"/>
  <c r="AY224" i="1"/>
  <c r="AX224" i="1"/>
  <c r="AW224" i="1"/>
  <c r="AV224" i="1"/>
  <c r="BG223" i="1"/>
  <c r="BF223" i="1"/>
  <c r="BE223" i="1"/>
  <c r="BD223" i="1"/>
  <c r="BC223" i="1"/>
  <c r="BB223" i="1"/>
  <c r="BA223" i="1"/>
  <c r="AZ223" i="1"/>
  <c r="AY223" i="1"/>
  <c r="AX223" i="1"/>
  <c r="AW223" i="1"/>
  <c r="AV223" i="1"/>
  <c r="BG222" i="1"/>
  <c r="BF222" i="1"/>
  <c r="BE222" i="1"/>
  <c r="BD222" i="1"/>
  <c r="BC222" i="1"/>
  <c r="BB222" i="1"/>
  <c r="BA222" i="1"/>
  <c r="AZ222" i="1"/>
  <c r="AY222" i="1"/>
  <c r="AX222" i="1"/>
  <c r="AW222" i="1"/>
  <c r="AV222" i="1"/>
  <c r="BG221" i="1"/>
  <c r="BF221" i="1"/>
  <c r="BE221" i="1"/>
  <c r="BD221" i="1"/>
  <c r="BC221" i="1"/>
  <c r="BB221" i="1"/>
  <c r="BA221" i="1"/>
  <c r="AZ221" i="1"/>
  <c r="AY221" i="1"/>
  <c r="AX221" i="1"/>
  <c r="AW221" i="1"/>
  <c r="AV221" i="1"/>
  <c r="BG220" i="1"/>
  <c r="BF220" i="1"/>
  <c r="BE220" i="1"/>
  <c r="BD220" i="1"/>
  <c r="BC220" i="1"/>
  <c r="BB220" i="1"/>
  <c r="BA220" i="1"/>
  <c r="AZ220" i="1"/>
  <c r="AY220" i="1"/>
  <c r="AX220" i="1"/>
  <c r="AW220" i="1"/>
  <c r="AV220" i="1"/>
  <c r="BG219" i="1"/>
  <c r="BF219" i="1"/>
  <c r="BE219" i="1"/>
  <c r="BD219" i="1"/>
  <c r="BC219" i="1"/>
  <c r="BB219" i="1"/>
  <c r="BA219" i="1"/>
  <c r="AZ219" i="1"/>
  <c r="AY219" i="1"/>
  <c r="AX219" i="1"/>
  <c r="AW219" i="1"/>
  <c r="AV219" i="1"/>
  <c r="BG218" i="1"/>
  <c r="BF218" i="1"/>
  <c r="BE218" i="1"/>
  <c r="BD218" i="1"/>
  <c r="BC218" i="1"/>
  <c r="BB218" i="1"/>
  <c r="BA218" i="1"/>
  <c r="AZ218" i="1"/>
  <c r="AY218" i="1"/>
  <c r="AX218" i="1"/>
  <c r="AW218" i="1"/>
  <c r="AV218" i="1"/>
  <c r="BG217" i="1"/>
  <c r="BF217" i="1"/>
  <c r="BE217" i="1"/>
  <c r="BD217" i="1"/>
  <c r="BC217" i="1"/>
  <c r="BB217" i="1"/>
  <c r="BA217" i="1"/>
  <c r="AZ217" i="1"/>
  <c r="AY217" i="1"/>
  <c r="AX217" i="1"/>
  <c r="AW217" i="1"/>
  <c r="AV217" i="1"/>
  <c r="BG216" i="1"/>
  <c r="BF216" i="1"/>
  <c r="BE216" i="1"/>
  <c r="BD216" i="1"/>
  <c r="BC216" i="1"/>
  <c r="BB216" i="1"/>
  <c r="BA216" i="1"/>
  <c r="AZ216" i="1"/>
  <c r="AY216" i="1"/>
  <c r="AX216" i="1"/>
  <c r="AW216" i="1"/>
  <c r="AV216" i="1"/>
  <c r="BG215" i="1"/>
  <c r="BF215" i="1"/>
  <c r="BE215" i="1"/>
  <c r="BD215" i="1"/>
  <c r="BC215" i="1"/>
  <c r="BB215" i="1"/>
  <c r="BA215" i="1"/>
  <c r="AZ215" i="1"/>
  <c r="AY215" i="1"/>
  <c r="AX215" i="1"/>
  <c r="AW215" i="1"/>
  <c r="AV215" i="1"/>
  <c r="BG214" i="1"/>
  <c r="BF214" i="1"/>
  <c r="BE214" i="1"/>
  <c r="BD214" i="1"/>
  <c r="BC214" i="1"/>
  <c r="BB214" i="1"/>
  <c r="BA214" i="1"/>
  <c r="AZ214" i="1"/>
  <c r="AY214" i="1"/>
  <c r="AX214" i="1"/>
  <c r="AW214" i="1"/>
  <c r="AV214" i="1"/>
  <c r="BG213" i="1"/>
  <c r="BF213" i="1"/>
  <c r="BE213" i="1"/>
  <c r="BD213" i="1"/>
  <c r="BC213" i="1"/>
  <c r="BB213" i="1"/>
  <c r="BA213" i="1"/>
  <c r="AZ213" i="1"/>
  <c r="AY213" i="1"/>
  <c r="AX213" i="1"/>
  <c r="AW213" i="1"/>
  <c r="AV213" i="1"/>
  <c r="BG212" i="1"/>
  <c r="BF212" i="1"/>
  <c r="BE212" i="1"/>
  <c r="BD212" i="1"/>
  <c r="BC212" i="1"/>
  <c r="BB212" i="1"/>
  <c r="BA212" i="1"/>
  <c r="AZ212" i="1"/>
  <c r="AY212" i="1"/>
  <c r="AX212" i="1"/>
  <c r="AW212" i="1"/>
  <c r="AV212" i="1"/>
  <c r="BG211" i="1"/>
  <c r="BF211" i="1"/>
  <c r="BE211" i="1"/>
  <c r="BD211" i="1"/>
  <c r="BC211" i="1"/>
  <c r="BB211" i="1"/>
  <c r="BA211" i="1"/>
  <c r="AZ211" i="1"/>
  <c r="AY211" i="1"/>
  <c r="AX211" i="1"/>
  <c r="AW211" i="1"/>
  <c r="AV211" i="1"/>
  <c r="BG210" i="1"/>
  <c r="BF210" i="1"/>
  <c r="BE210" i="1"/>
  <c r="BD210" i="1"/>
  <c r="BC210" i="1"/>
  <c r="BB210" i="1"/>
  <c r="BA210" i="1"/>
  <c r="AZ210" i="1"/>
  <c r="AY210" i="1"/>
  <c r="AX210" i="1"/>
  <c r="AW210" i="1"/>
  <c r="AV210" i="1"/>
  <c r="BG209" i="1"/>
  <c r="BF209" i="1"/>
  <c r="BE209" i="1"/>
  <c r="BD209" i="1"/>
  <c r="BC209" i="1"/>
  <c r="BB209" i="1"/>
  <c r="BA209" i="1"/>
  <c r="AZ209" i="1"/>
  <c r="AY209" i="1"/>
  <c r="AX209" i="1"/>
  <c r="AW209" i="1"/>
  <c r="AV209" i="1"/>
  <c r="BG208" i="1"/>
  <c r="BF208" i="1"/>
  <c r="BE208" i="1"/>
  <c r="BD208" i="1"/>
  <c r="BC208" i="1"/>
  <c r="BB208" i="1"/>
  <c r="BA208" i="1"/>
  <c r="AZ208" i="1"/>
  <c r="AY208" i="1"/>
  <c r="AX208" i="1"/>
  <c r="AW208" i="1"/>
  <c r="AV208" i="1"/>
  <c r="BG207" i="1"/>
  <c r="BF207" i="1"/>
  <c r="BE207" i="1"/>
  <c r="BD207" i="1"/>
  <c r="BC207" i="1"/>
  <c r="BB207" i="1"/>
  <c r="BA207" i="1"/>
  <c r="AZ207" i="1"/>
  <c r="AY207" i="1"/>
  <c r="AX207" i="1"/>
  <c r="AW207" i="1"/>
  <c r="AV207" i="1"/>
  <c r="BG206" i="1"/>
  <c r="BF206" i="1"/>
  <c r="BE206" i="1"/>
  <c r="BD206" i="1"/>
  <c r="BC206" i="1"/>
  <c r="BB206" i="1"/>
  <c r="BA206" i="1"/>
  <c r="AZ206" i="1"/>
  <c r="AY206" i="1"/>
  <c r="AX206" i="1"/>
  <c r="AW206" i="1"/>
  <c r="AV206" i="1"/>
  <c r="BG205" i="1"/>
  <c r="BF205" i="1"/>
  <c r="BE205" i="1"/>
  <c r="BD205" i="1"/>
  <c r="BC205" i="1"/>
  <c r="BB205" i="1"/>
  <c r="BA205" i="1"/>
  <c r="AZ205" i="1"/>
  <c r="AY205" i="1"/>
  <c r="AX205" i="1"/>
  <c r="AW205" i="1"/>
  <c r="AV205" i="1"/>
  <c r="BG204" i="1"/>
  <c r="BF204" i="1"/>
  <c r="BE204" i="1"/>
  <c r="BD204" i="1"/>
  <c r="BC204" i="1"/>
  <c r="BB204" i="1"/>
  <c r="BA204" i="1"/>
  <c r="AZ204" i="1"/>
  <c r="AY204" i="1"/>
  <c r="AX204" i="1"/>
  <c r="AW204" i="1"/>
  <c r="AV204" i="1"/>
  <c r="BG203" i="1"/>
  <c r="BF203" i="1"/>
  <c r="BE203" i="1"/>
  <c r="BD203" i="1"/>
  <c r="BC203" i="1"/>
  <c r="BB203" i="1"/>
  <c r="BA203" i="1"/>
  <c r="AZ203" i="1"/>
  <c r="AY203" i="1"/>
  <c r="AX203" i="1"/>
  <c r="AW203" i="1"/>
  <c r="AV203" i="1"/>
  <c r="BG202" i="1"/>
  <c r="BF202" i="1"/>
  <c r="BE202" i="1"/>
  <c r="BD202" i="1"/>
  <c r="BC202" i="1"/>
  <c r="BB202" i="1"/>
  <c r="BA202" i="1"/>
  <c r="AZ202" i="1"/>
  <c r="AY202" i="1"/>
  <c r="AX202" i="1"/>
  <c r="AW202" i="1"/>
  <c r="AV202" i="1"/>
  <c r="BG201" i="1"/>
  <c r="BF201" i="1"/>
  <c r="BE201" i="1"/>
  <c r="BD201" i="1"/>
  <c r="BC201" i="1"/>
  <c r="BB201" i="1"/>
  <c r="BA201" i="1"/>
  <c r="AZ201" i="1"/>
  <c r="AY201" i="1"/>
  <c r="AX201" i="1"/>
  <c r="AW201" i="1"/>
  <c r="AV201" i="1"/>
  <c r="BG200" i="1"/>
  <c r="BF200" i="1"/>
  <c r="BE200" i="1"/>
  <c r="BD200" i="1"/>
  <c r="BC200" i="1"/>
  <c r="BB200" i="1"/>
  <c r="BA200" i="1"/>
  <c r="AZ200" i="1"/>
  <c r="AY200" i="1"/>
  <c r="AX200" i="1"/>
  <c r="AW200" i="1"/>
  <c r="AV200" i="1"/>
  <c r="BG199" i="1"/>
  <c r="BF199" i="1"/>
  <c r="BE199" i="1"/>
  <c r="BD199" i="1"/>
  <c r="BC199" i="1"/>
  <c r="BB199" i="1"/>
  <c r="BA199" i="1"/>
  <c r="AZ199" i="1"/>
  <c r="AY199" i="1"/>
  <c r="AX199" i="1"/>
  <c r="AW199" i="1"/>
  <c r="AV199" i="1"/>
  <c r="BG198" i="1"/>
  <c r="BF198" i="1"/>
  <c r="BE198" i="1"/>
  <c r="BD198" i="1"/>
  <c r="BC198" i="1"/>
  <c r="BB198" i="1"/>
  <c r="BA198" i="1"/>
  <c r="AZ198" i="1"/>
  <c r="AY198" i="1"/>
  <c r="AX198" i="1"/>
  <c r="AW198" i="1"/>
  <c r="AV198" i="1"/>
  <c r="BG197" i="1"/>
  <c r="BF197" i="1"/>
  <c r="BE197" i="1"/>
  <c r="BD197" i="1"/>
  <c r="BC197" i="1"/>
  <c r="BB197" i="1"/>
  <c r="BA197" i="1"/>
  <c r="AZ197" i="1"/>
  <c r="AY197" i="1"/>
  <c r="AX197" i="1"/>
  <c r="AW197" i="1"/>
  <c r="AV197" i="1"/>
  <c r="BG196" i="1"/>
  <c r="BF196" i="1"/>
  <c r="BE196" i="1"/>
  <c r="BD196" i="1"/>
  <c r="BC196" i="1"/>
  <c r="BB196" i="1"/>
  <c r="BA196" i="1"/>
  <c r="AZ196" i="1"/>
  <c r="AY196" i="1"/>
  <c r="AX196" i="1"/>
  <c r="AW196" i="1"/>
  <c r="AV196" i="1"/>
  <c r="BG195" i="1"/>
  <c r="BF195" i="1"/>
  <c r="BE195" i="1"/>
  <c r="BD195" i="1"/>
  <c r="BC195" i="1"/>
  <c r="BB195" i="1"/>
  <c r="BA195" i="1"/>
  <c r="AZ195" i="1"/>
  <c r="AY195" i="1"/>
  <c r="AX195" i="1"/>
  <c r="AW195" i="1"/>
  <c r="AV195" i="1"/>
  <c r="BG194" i="1"/>
  <c r="BF194" i="1"/>
  <c r="BE194" i="1"/>
  <c r="BD194" i="1"/>
  <c r="BC194" i="1"/>
  <c r="BB194" i="1"/>
  <c r="BA194" i="1"/>
  <c r="AZ194" i="1"/>
  <c r="AY194" i="1"/>
  <c r="AX194" i="1"/>
  <c r="AW194" i="1"/>
  <c r="AV194" i="1"/>
  <c r="BG193" i="1"/>
  <c r="BF193" i="1"/>
  <c r="BE193" i="1"/>
  <c r="BD193" i="1"/>
  <c r="BC193" i="1"/>
  <c r="BB193" i="1"/>
  <c r="BA193" i="1"/>
  <c r="AZ193" i="1"/>
  <c r="AY193" i="1"/>
  <c r="AX193" i="1"/>
  <c r="AW193" i="1"/>
  <c r="AV193" i="1"/>
  <c r="BG192" i="1"/>
  <c r="BF192" i="1"/>
  <c r="BE192" i="1"/>
  <c r="BD192" i="1"/>
  <c r="BC192" i="1"/>
  <c r="BB192" i="1"/>
  <c r="BA192" i="1"/>
  <c r="AZ192" i="1"/>
  <c r="AY192" i="1"/>
  <c r="AX192" i="1"/>
  <c r="AW192" i="1"/>
  <c r="AV192" i="1"/>
  <c r="BG191" i="1"/>
  <c r="BF191" i="1"/>
  <c r="BE191" i="1"/>
  <c r="BD191" i="1"/>
  <c r="BC191" i="1"/>
  <c r="BB191" i="1"/>
  <c r="BA191" i="1"/>
  <c r="AZ191" i="1"/>
  <c r="AY191" i="1"/>
  <c r="AX191" i="1"/>
  <c r="AW191" i="1"/>
  <c r="AV191" i="1"/>
  <c r="BG190" i="1"/>
  <c r="BF190" i="1"/>
  <c r="BE190" i="1"/>
  <c r="BD190" i="1"/>
  <c r="BC190" i="1"/>
  <c r="BB190" i="1"/>
  <c r="BA190" i="1"/>
  <c r="AZ190" i="1"/>
  <c r="AY190" i="1"/>
  <c r="AX190" i="1"/>
  <c r="AW190" i="1"/>
  <c r="AV190" i="1"/>
  <c r="BG189" i="1"/>
  <c r="BF189" i="1"/>
  <c r="BE189" i="1"/>
  <c r="BD189" i="1"/>
  <c r="BC189" i="1"/>
  <c r="BB189" i="1"/>
  <c r="BA189" i="1"/>
  <c r="AZ189" i="1"/>
  <c r="AY189" i="1"/>
  <c r="AX189" i="1"/>
  <c r="AW189" i="1"/>
  <c r="AV189" i="1"/>
  <c r="BG188" i="1"/>
  <c r="BF188" i="1"/>
  <c r="BE188" i="1"/>
  <c r="BD188" i="1"/>
  <c r="BC188" i="1"/>
  <c r="BB188" i="1"/>
  <c r="BA188" i="1"/>
  <c r="AZ188" i="1"/>
  <c r="AY188" i="1"/>
  <c r="AX188" i="1"/>
  <c r="AW188" i="1"/>
  <c r="AV188" i="1"/>
  <c r="BG187" i="1"/>
  <c r="BF187" i="1"/>
  <c r="BE187" i="1"/>
  <c r="BD187" i="1"/>
  <c r="BC187" i="1"/>
  <c r="BB187" i="1"/>
  <c r="BA187" i="1"/>
  <c r="AZ187" i="1"/>
  <c r="AY187" i="1"/>
  <c r="AX187" i="1"/>
  <c r="AW187" i="1"/>
  <c r="AV187" i="1"/>
  <c r="BG186" i="1"/>
  <c r="BF186" i="1"/>
  <c r="BE186" i="1"/>
  <c r="BD186" i="1"/>
  <c r="BC186" i="1"/>
  <c r="BB186" i="1"/>
  <c r="BA186" i="1"/>
  <c r="AZ186" i="1"/>
  <c r="AY186" i="1"/>
  <c r="AX186" i="1"/>
  <c r="AW186" i="1"/>
  <c r="AV186" i="1"/>
  <c r="BG185" i="1"/>
  <c r="BF185" i="1"/>
  <c r="BE185" i="1"/>
  <c r="BD185" i="1"/>
  <c r="BC185" i="1"/>
  <c r="BB185" i="1"/>
  <c r="BA185" i="1"/>
  <c r="AZ185" i="1"/>
  <c r="AY185" i="1"/>
  <c r="AX185" i="1"/>
  <c r="AW185" i="1"/>
  <c r="AV185" i="1"/>
  <c r="BG184" i="1"/>
  <c r="BF184" i="1"/>
  <c r="BE184" i="1"/>
  <c r="BD184" i="1"/>
  <c r="BC184" i="1"/>
  <c r="BB184" i="1"/>
  <c r="BA184" i="1"/>
  <c r="AZ184" i="1"/>
  <c r="AY184" i="1"/>
  <c r="AX184" i="1"/>
  <c r="AW184" i="1"/>
  <c r="AV184" i="1"/>
  <c r="BG183" i="1"/>
  <c r="BF183" i="1"/>
  <c r="BE183" i="1"/>
  <c r="BD183" i="1"/>
  <c r="BC183" i="1"/>
  <c r="BB183" i="1"/>
  <c r="BA183" i="1"/>
  <c r="AZ183" i="1"/>
  <c r="AY183" i="1"/>
  <c r="AX183" i="1"/>
  <c r="AW183" i="1"/>
  <c r="AV183" i="1"/>
  <c r="BG182" i="1"/>
  <c r="BF182" i="1"/>
  <c r="BE182" i="1"/>
  <c r="BD182" i="1"/>
  <c r="BC182" i="1"/>
  <c r="BB182" i="1"/>
  <c r="BA182" i="1"/>
  <c r="AZ182" i="1"/>
  <c r="AY182" i="1"/>
  <c r="AX182" i="1"/>
  <c r="AW182" i="1"/>
  <c r="AV182" i="1"/>
  <c r="BG181" i="1"/>
  <c r="BF181" i="1"/>
  <c r="BE181" i="1"/>
  <c r="BD181" i="1"/>
  <c r="BC181" i="1"/>
  <c r="BB181" i="1"/>
  <c r="BA181" i="1"/>
  <c r="AZ181" i="1"/>
  <c r="AY181" i="1"/>
  <c r="AX181" i="1"/>
  <c r="AW181" i="1"/>
  <c r="AV181" i="1"/>
  <c r="BG180" i="1"/>
  <c r="BF180" i="1"/>
  <c r="BE180" i="1"/>
  <c r="BD180" i="1"/>
  <c r="BC180" i="1"/>
  <c r="BB180" i="1"/>
  <c r="BA180" i="1"/>
  <c r="AZ180" i="1"/>
  <c r="AY180" i="1"/>
  <c r="AX180" i="1"/>
  <c r="AW180" i="1"/>
  <c r="AV180" i="1"/>
  <c r="BG179" i="1"/>
  <c r="BF179" i="1"/>
  <c r="BE179" i="1"/>
  <c r="BD179" i="1"/>
  <c r="BC179" i="1"/>
  <c r="BB179" i="1"/>
  <c r="BA179" i="1"/>
  <c r="AZ179" i="1"/>
  <c r="AY179" i="1"/>
  <c r="AX179" i="1"/>
  <c r="AW179" i="1"/>
  <c r="AV179" i="1"/>
  <c r="BG178" i="1"/>
  <c r="BF178" i="1"/>
  <c r="BE178" i="1"/>
  <c r="BD178" i="1"/>
  <c r="BC178" i="1"/>
  <c r="BB178" i="1"/>
  <c r="BA178" i="1"/>
  <c r="AZ178" i="1"/>
  <c r="AY178" i="1"/>
  <c r="AX178" i="1"/>
  <c r="AW178" i="1"/>
  <c r="AV178" i="1"/>
  <c r="BG177" i="1"/>
  <c r="BF177" i="1"/>
  <c r="BE177" i="1"/>
  <c r="BD177" i="1"/>
  <c r="BC177" i="1"/>
  <c r="BB177" i="1"/>
  <c r="BA177" i="1"/>
  <c r="AZ177" i="1"/>
  <c r="AY177" i="1"/>
  <c r="AX177" i="1"/>
  <c r="AW177" i="1"/>
  <c r="AV177" i="1"/>
  <c r="BG176" i="1"/>
  <c r="BF176" i="1"/>
  <c r="BE176" i="1"/>
  <c r="BD176" i="1"/>
  <c r="BC176" i="1"/>
  <c r="BB176" i="1"/>
  <c r="BA176" i="1"/>
  <c r="AZ176" i="1"/>
  <c r="AY176" i="1"/>
  <c r="AX176" i="1"/>
  <c r="AW176" i="1"/>
  <c r="AV176" i="1"/>
  <c r="BG175" i="1"/>
  <c r="BF175" i="1"/>
  <c r="BE175" i="1"/>
  <c r="BD175" i="1"/>
  <c r="BC175" i="1"/>
  <c r="BB175" i="1"/>
  <c r="BA175" i="1"/>
  <c r="AZ175" i="1"/>
  <c r="AY175" i="1"/>
  <c r="AX175" i="1"/>
  <c r="AW175" i="1"/>
  <c r="AV175" i="1"/>
  <c r="BG174" i="1"/>
  <c r="BF174" i="1"/>
  <c r="BE174" i="1"/>
  <c r="BD174" i="1"/>
  <c r="BC174" i="1"/>
  <c r="BB174" i="1"/>
  <c r="BA174" i="1"/>
  <c r="AZ174" i="1"/>
  <c r="AY174" i="1"/>
  <c r="AX174" i="1"/>
  <c r="AW174" i="1"/>
  <c r="AV174" i="1"/>
  <c r="BG173" i="1"/>
  <c r="BF173" i="1"/>
  <c r="BE173" i="1"/>
  <c r="BD173" i="1"/>
  <c r="BC173" i="1"/>
  <c r="BB173" i="1"/>
  <c r="BA173" i="1"/>
  <c r="AZ173" i="1"/>
  <c r="AY173" i="1"/>
  <c r="AX173" i="1"/>
  <c r="AW173" i="1"/>
  <c r="AV173" i="1"/>
  <c r="BG172" i="1"/>
  <c r="BF172" i="1"/>
  <c r="BE172" i="1"/>
  <c r="BD172" i="1"/>
  <c r="BC172" i="1"/>
  <c r="BB172" i="1"/>
  <c r="BA172" i="1"/>
  <c r="AZ172" i="1"/>
  <c r="AY172" i="1"/>
  <c r="AX172" i="1"/>
  <c r="AW172" i="1"/>
  <c r="AV172" i="1"/>
  <c r="BG171" i="1"/>
  <c r="BF171" i="1"/>
  <c r="BE171" i="1"/>
  <c r="BD171" i="1"/>
  <c r="BC171" i="1"/>
  <c r="BB171" i="1"/>
  <c r="BA171" i="1"/>
  <c r="AZ171" i="1"/>
  <c r="AY171" i="1"/>
  <c r="AX171" i="1"/>
  <c r="AW171" i="1"/>
  <c r="AV171" i="1"/>
  <c r="BG170" i="1"/>
  <c r="BF170" i="1"/>
  <c r="BE170" i="1"/>
  <c r="BD170" i="1"/>
  <c r="BC170" i="1"/>
  <c r="BB170" i="1"/>
  <c r="BA170" i="1"/>
  <c r="AZ170" i="1"/>
  <c r="AY170" i="1"/>
  <c r="AX170" i="1"/>
  <c r="AW170" i="1"/>
  <c r="AV170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BG168" i="1"/>
  <c r="BF168" i="1"/>
  <c r="BE168" i="1"/>
  <c r="BD168" i="1"/>
  <c r="BC168" i="1"/>
  <c r="BB168" i="1"/>
  <c r="BA168" i="1"/>
  <c r="AZ168" i="1"/>
  <c r="AY168" i="1"/>
  <c r="AX168" i="1"/>
  <c r="AW168" i="1"/>
  <c r="AV168" i="1"/>
  <c r="BG167" i="1"/>
  <c r="BF167" i="1"/>
  <c r="BE167" i="1"/>
  <c r="BD167" i="1"/>
  <c r="BC167" i="1"/>
  <c r="BB167" i="1"/>
  <c r="BA167" i="1"/>
  <c r="AZ167" i="1"/>
  <c r="AY167" i="1"/>
  <c r="AX167" i="1"/>
  <c r="AW167" i="1"/>
  <c r="AV167" i="1"/>
  <c r="BG166" i="1"/>
  <c r="BF166" i="1"/>
  <c r="BE166" i="1"/>
  <c r="BD166" i="1"/>
  <c r="BC166" i="1"/>
  <c r="BB166" i="1"/>
  <c r="BA166" i="1"/>
  <c r="AZ166" i="1"/>
  <c r="AY166" i="1"/>
  <c r="AX166" i="1"/>
  <c r="AW166" i="1"/>
  <c r="AV166" i="1"/>
  <c r="BG165" i="1"/>
  <c r="BF165" i="1"/>
  <c r="BE165" i="1"/>
  <c r="BD165" i="1"/>
  <c r="BC165" i="1"/>
  <c r="BB165" i="1"/>
  <c r="BA165" i="1"/>
  <c r="AZ165" i="1"/>
  <c r="AY165" i="1"/>
  <c r="AX165" i="1"/>
  <c r="AW165" i="1"/>
  <c r="AV165" i="1"/>
  <c r="BG164" i="1"/>
  <c r="BF164" i="1"/>
  <c r="BE164" i="1"/>
  <c r="BD164" i="1"/>
  <c r="BC164" i="1"/>
  <c r="BB164" i="1"/>
  <c r="BA164" i="1"/>
  <c r="AZ164" i="1"/>
  <c r="AY164" i="1"/>
  <c r="AX164" i="1"/>
  <c r="AW164" i="1"/>
  <c r="AV164" i="1"/>
  <c r="BG163" i="1"/>
  <c r="BF163" i="1"/>
  <c r="BE163" i="1"/>
  <c r="BD163" i="1"/>
  <c r="BC163" i="1"/>
  <c r="BB163" i="1"/>
  <c r="BA163" i="1"/>
  <c r="AZ163" i="1"/>
  <c r="AY163" i="1"/>
  <c r="AX163" i="1"/>
  <c r="AW163" i="1"/>
  <c r="AV163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BG161" i="1"/>
  <c r="BF161" i="1"/>
  <c r="BE161" i="1"/>
  <c r="BD161" i="1"/>
  <c r="BC161" i="1"/>
  <c r="BB161" i="1"/>
  <c r="BA161" i="1"/>
  <c r="AZ161" i="1"/>
  <c r="AY161" i="1"/>
  <c r="AX161" i="1"/>
  <c r="AW161" i="1"/>
  <c r="AV161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BG159" i="1"/>
  <c r="BF159" i="1"/>
  <c r="BE159" i="1"/>
  <c r="BD159" i="1"/>
  <c r="BC159" i="1"/>
  <c r="BB159" i="1"/>
  <c r="BA159" i="1"/>
  <c r="AZ159" i="1"/>
  <c r="AY159" i="1"/>
  <c r="AX159" i="1"/>
  <c r="AW159" i="1"/>
  <c r="AV159" i="1"/>
  <c r="BG158" i="1"/>
  <c r="BF158" i="1"/>
  <c r="BE158" i="1"/>
  <c r="BD158" i="1"/>
  <c r="BC158" i="1"/>
  <c r="BB158" i="1"/>
  <c r="BA158" i="1"/>
  <c r="AZ158" i="1"/>
  <c r="AY158" i="1"/>
  <c r="AX158" i="1"/>
  <c r="AW158" i="1"/>
  <c r="AV158" i="1"/>
  <c r="BG157" i="1"/>
  <c r="BF157" i="1"/>
  <c r="BE157" i="1"/>
  <c r="BD157" i="1"/>
  <c r="BC157" i="1"/>
  <c r="BB157" i="1"/>
  <c r="BA157" i="1"/>
  <c r="AZ157" i="1"/>
  <c r="AY157" i="1"/>
  <c r="AX157" i="1"/>
  <c r="AW157" i="1"/>
  <c r="AV157" i="1"/>
  <c r="BG156" i="1"/>
  <c r="BF156" i="1"/>
  <c r="BE156" i="1"/>
  <c r="BD156" i="1"/>
  <c r="BC156" i="1"/>
  <c r="BB156" i="1"/>
  <c r="BA156" i="1"/>
  <c r="AZ156" i="1"/>
  <c r="AY156" i="1"/>
  <c r="AX156" i="1"/>
  <c r="AW156" i="1"/>
  <c r="AV156" i="1"/>
  <c r="BG155" i="1"/>
  <c r="BF155" i="1"/>
  <c r="BE155" i="1"/>
  <c r="BD155" i="1"/>
  <c r="BC155" i="1"/>
  <c r="BB155" i="1"/>
  <c r="BA155" i="1"/>
  <c r="AZ155" i="1"/>
  <c r="AY155" i="1"/>
  <c r="AX155" i="1"/>
  <c r="AW155" i="1"/>
  <c r="AV155" i="1"/>
  <c r="BG154" i="1"/>
  <c r="BF154" i="1"/>
  <c r="BE154" i="1"/>
  <c r="BD154" i="1"/>
  <c r="BC154" i="1"/>
  <c r="BB154" i="1"/>
  <c r="BA154" i="1"/>
  <c r="AZ154" i="1"/>
  <c r="AY154" i="1"/>
  <c r="AX154" i="1"/>
  <c r="AW154" i="1"/>
  <c r="AV154" i="1"/>
  <c r="BG153" i="1"/>
  <c r="BF153" i="1"/>
  <c r="BE153" i="1"/>
  <c r="BD153" i="1"/>
  <c r="BC153" i="1"/>
  <c r="BB153" i="1"/>
  <c r="BA153" i="1"/>
  <c r="AZ153" i="1"/>
  <c r="AY153" i="1"/>
  <c r="AX153" i="1"/>
  <c r="AW153" i="1"/>
  <c r="AV153" i="1"/>
  <c r="BG152" i="1"/>
  <c r="BF152" i="1"/>
  <c r="BE152" i="1"/>
  <c r="BD152" i="1"/>
  <c r="BC152" i="1"/>
  <c r="BB152" i="1"/>
  <c r="BA152" i="1"/>
  <c r="AZ152" i="1"/>
  <c r="AY152" i="1"/>
  <c r="AX152" i="1"/>
  <c r="AW152" i="1"/>
  <c r="AV152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BG149" i="1"/>
  <c r="BF149" i="1"/>
  <c r="BE149" i="1"/>
  <c r="BD149" i="1"/>
  <c r="BC149" i="1"/>
  <c r="BB149" i="1"/>
  <c r="BA149" i="1"/>
  <c r="AZ149" i="1"/>
  <c r="AY149" i="1"/>
  <c r="AX149" i="1"/>
  <c r="AW149" i="1"/>
  <c r="AV149" i="1"/>
  <c r="BG148" i="1"/>
  <c r="BF148" i="1"/>
  <c r="BE148" i="1"/>
  <c r="BD148" i="1"/>
  <c r="BC148" i="1"/>
  <c r="BB148" i="1"/>
  <c r="BA148" i="1"/>
  <c r="AZ148" i="1"/>
  <c r="AY148" i="1"/>
  <c r="AX148" i="1"/>
  <c r="AW148" i="1"/>
  <c r="AV148" i="1"/>
  <c r="BG147" i="1"/>
  <c r="BF147" i="1"/>
  <c r="BE147" i="1"/>
  <c r="BD147" i="1"/>
  <c r="BC147" i="1"/>
  <c r="BB147" i="1"/>
  <c r="BA147" i="1"/>
  <c r="AZ147" i="1"/>
  <c r="AY147" i="1"/>
  <c r="AX147" i="1"/>
  <c r="AW147" i="1"/>
  <c r="AV147" i="1"/>
  <c r="BG146" i="1"/>
  <c r="BF146" i="1"/>
  <c r="BE146" i="1"/>
  <c r="BD146" i="1"/>
  <c r="BC146" i="1"/>
  <c r="BB146" i="1"/>
  <c r="BA146" i="1"/>
  <c r="AZ146" i="1"/>
  <c r="AY146" i="1"/>
  <c r="AX146" i="1"/>
  <c r="AW146" i="1"/>
  <c r="AV146" i="1"/>
  <c r="BG145" i="1"/>
  <c r="BF145" i="1"/>
  <c r="BE145" i="1"/>
  <c r="BD145" i="1"/>
  <c r="BC145" i="1"/>
  <c r="BB145" i="1"/>
  <c r="BA145" i="1"/>
  <c r="AZ145" i="1"/>
  <c r="AY145" i="1"/>
  <c r="AX145" i="1"/>
  <c r="AW145" i="1"/>
  <c r="AV145" i="1"/>
  <c r="BG144" i="1"/>
  <c r="BF144" i="1"/>
  <c r="BE144" i="1"/>
  <c r="BD144" i="1"/>
  <c r="BC144" i="1"/>
  <c r="BB144" i="1"/>
  <c r="BA144" i="1"/>
  <c r="AZ144" i="1"/>
  <c r="AY144" i="1"/>
  <c r="AX144" i="1"/>
  <c r="AW144" i="1"/>
  <c r="AV144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BG142" i="1"/>
  <c r="BF142" i="1"/>
  <c r="BE142" i="1"/>
  <c r="BD142" i="1"/>
  <c r="BC142" i="1"/>
  <c r="BB142" i="1"/>
  <c r="BA142" i="1"/>
  <c r="AZ142" i="1"/>
  <c r="AY142" i="1"/>
  <c r="AX142" i="1"/>
  <c r="AW142" i="1"/>
  <c r="AV142" i="1"/>
  <c r="BG141" i="1"/>
  <c r="BF141" i="1"/>
  <c r="BE141" i="1"/>
  <c r="BD141" i="1"/>
  <c r="BC141" i="1"/>
  <c r="BB141" i="1"/>
  <c r="BA141" i="1"/>
  <c r="AZ141" i="1"/>
  <c r="AY141" i="1"/>
  <c r="AX141" i="1"/>
  <c r="AW141" i="1"/>
  <c r="AV141" i="1"/>
  <c r="BG140" i="1"/>
  <c r="BF140" i="1"/>
  <c r="BE140" i="1"/>
  <c r="BD140" i="1"/>
  <c r="BC140" i="1"/>
  <c r="BB140" i="1"/>
  <c r="BA140" i="1"/>
  <c r="AZ140" i="1"/>
  <c r="AY140" i="1"/>
  <c r="AX140" i="1"/>
  <c r="AW140" i="1"/>
  <c r="AV140" i="1"/>
  <c r="BG139" i="1"/>
  <c r="BF139" i="1"/>
  <c r="BE139" i="1"/>
  <c r="BD139" i="1"/>
  <c r="BC139" i="1"/>
  <c r="BB139" i="1"/>
  <c r="BA139" i="1"/>
  <c r="AZ139" i="1"/>
  <c r="AY139" i="1"/>
  <c r="AX139" i="1"/>
  <c r="AW139" i="1"/>
  <c r="AV139" i="1"/>
  <c r="BG138" i="1"/>
  <c r="BF138" i="1"/>
  <c r="BE138" i="1"/>
  <c r="BD138" i="1"/>
  <c r="BC138" i="1"/>
  <c r="BB138" i="1"/>
  <c r="BA138" i="1"/>
  <c r="AZ138" i="1"/>
  <c r="AY138" i="1"/>
  <c r="AX138" i="1"/>
  <c r="AW138" i="1"/>
  <c r="AV138" i="1"/>
  <c r="BG137" i="1"/>
  <c r="BF137" i="1"/>
  <c r="BE137" i="1"/>
  <c r="BD137" i="1"/>
  <c r="BC137" i="1"/>
  <c r="BB137" i="1"/>
  <c r="BA137" i="1"/>
  <c r="AZ137" i="1"/>
  <c r="AY137" i="1"/>
  <c r="AX137" i="1"/>
  <c r="AW137" i="1"/>
  <c r="AV137" i="1"/>
  <c r="BG136" i="1"/>
  <c r="BF136" i="1"/>
  <c r="BE136" i="1"/>
  <c r="BD136" i="1"/>
  <c r="BC136" i="1"/>
  <c r="BB136" i="1"/>
  <c r="BA136" i="1"/>
  <c r="AZ136" i="1"/>
  <c r="AY136" i="1"/>
  <c r="AX136" i="1"/>
  <c r="AW136" i="1"/>
  <c r="AV136" i="1"/>
  <c r="BG135" i="1"/>
  <c r="BF135" i="1"/>
  <c r="BE135" i="1"/>
  <c r="BD135" i="1"/>
  <c r="BC135" i="1"/>
  <c r="BB135" i="1"/>
  <c r="BA135" i="1"/>
  <c r="AZ135" i="1"/>
  <c r="AY135" i="1"/>
  <c r="AX135" i="1"/>
  <c r="AW135" i="1"/>
  <c r="AV135" i="1"/>
  <c r="BG134" i="1"/>
  <c r="BF134" i="1"/>
  <c r="BE134" i="1"/>
  <c r="BD134" i="1"/>
  <c r="BC134" i="1"/>
  <c r="BB134" i="1"/>
  <c r="BA134" i="1"/>
  <c r="AZ134" i="1"/>
  <c r="AY134" i="1"/>
  <c r="AX134" i="1"/>
  <c r="AW134" i="1"/>
  <c r="AV134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BG132" i="1"/>
  <c r="BF132" i="1"/>
  <c r="BE132" i="1"/>
  <c r="BD132" i="1"/>
  <c r="BC132" i="1"/>
  <c r="BB132" i="1"/>
  <c r="BA132" i="1"/>
  <c r="AZ132" i="1"/>
  <c r="AY132" i="1"/>
  <c r="AX132" i="1"/>
  <c r="AW132" i="1"/>
  <c r="AV132" i="1"/>
  <c r="BG131" i="1"/>
  <c r="BF131" i="1"/>
  <c r="BE131" i="1"/>
  <c r="BD131" i="1"/>
  <c r="BC131" i="1"/>
  <c r="BB131" i="1"/>
  <c r="BA131" i="1"/>
  <c r="AZ131" i="1"/>
  <c r="AY131" i="1"/>
  <c r="AX131" i="1"/>
  <c r="AW131" i="1"/>
  <c r="AV131" i="1"/>
  <c r="BG130" i="1"/>
  <c r="BF130" i="1"/>
  <c r="BE130" i="1"/>
  <c r="BD130" i="1"/>
  <c r="BC130" i="1"/>
  <c r="BB130" i="1"/>
  <c r="BA130" i="1"/>
  <c r="AZ130" i="1"/>
  <c r="AY130" i="1"/>
  <c r="AX130" i="1"/>
  <c r="AW130" i="1"/>
  <c r="AV130" i="1"/>
  <c r="BG129" i="1"/>
  <c r="BF129" i="1"/>
  <c r="BE129" i="1"/>
  <c r="BD129" i="1"/>
  <c r="BC129" i="1"/>
  <c r="BB129" i="1"/>
  <c r="BA129" i="1"/>
  <c r="AZ129" i="1"/>
  <c r="AY129" i="1"/>
  <c r="AX129" i="1"/>
  <c r="AW129" i="1"/>
  <c r="AV129" i="1"/>
  <c r="BG128" i="1"/>
  <c r="BF128" i="1"/>
  <c r="BE128" i="1"/>
  <c r="BD128" i="1"/>
  <c r="BC128" i="1"/>
  <c r="BB128" i="1"/>
  <c r="BA128" i="1"/>
  <c r="AZ128" i="1"/>
  <c r="AY128" i="1"/>
  <c r="AX128" i="1"/>
  <c r="AW128" i="1"/>
  <c r="AV128" i="1"/>
  <c r="BG127" i="1"/>
  <c r="BF127" i="1"/>
  <c r="BE127" i="1"/>
  <c r="BD127" i="1"/>
  <c r="BC127" i="1"/>
  <c r="BB127" i="1"/>
  <c r="BA127" i="1"/>
  <c r="AZ127" i="1"/>
  <c r="AY127" i="1"/>
  <c r="AX127" i="1"/>
  <c r="AW127" i="1"/>
  <c r="AV127" i="1"/>
  <c r="BG126" i="1"/>
  <c r="BF126" i="1"/>
  <c r="BE126" i="1"/>
  <c r="BD126" i="1"/>
  <c r="BC126" i="1"/>
  <c r="BB126" i="1"/>
  <c r="BA126" i="1"/>
  <c r="AZ126" i="1"/>
  <c r="AY126" i="1"/>
  <c r="AX126" i="1"/>
  <c r="AW126" i="1"/>
  <c r="AV126" i="1"/>
  <c r="BG125" i="1"/>
  <c r="BF125" i="1"/>
  <c r="BE125" i="1"/>
  <c r="BD125" i="1"/>
  <c r="BC125" i="1"/>
  <c r="BB125" i="1"/>
  <c r="BA125" i="1"/>
  <c r="AZ125" i="1"/>
  <c r="AY125" i="1"/>
  <c r="AX125" i="1"/>
  <c r="AW125" i="1"/>
  <c r="AV125" i="1"/>
  <c r="BG124" i="1"/>
  <c r="BF124" i="1"/>
  <c r="BE124" i="1"/>
  <c r="BD124" i="1"/>
  <c r="BC124" i="1"/>
  <c r="BB124" i="1"/>
  <c r="BA124" i="1"/>
  <c r="AZ124" i="1"/>
  <c r="AY124" i="1"/>
  <c r="AX124" i="1"/>
  <c r="AW124" i="1"/>
  <c r="AV124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BG116" i="1"/>
  <c r="BF116" i="1"/>
  <c r="BE116" i="1"/>
  <c r="BD116" i="1"/>
  <c r="BC116" i="1"/>
  <c r="BB116" i="1"/>
  <c r="BA116" i="1"/>
  <c r="AZ116" i="1"/>
  <c r="AY116" i="1"/>
  <c r="AX116" i="1"/>
  <c r="AW116" i="1"/>
  <c r="AV116" i="1"/>
  <c r="BG115" i="1"/>
  <c r="BF115" i="1"/>
  <c r="BE115" i="1"/>
  <c r="BD115" i="1"/>
  <c r="BC115" i="1"/>
  <c r="BB115" i="1"/>
  <c r="BA115" i="1"/>
  <c r="AZ115" i="1"/>
  <c r="AY115" i="1"/>
  <c r="AX115" i="1"/>
  <c r="AW115" i="1"/>
  <c r="AV115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BG113" i="1"/>
  <c r="BF113" i="1"/>
  <c r="BE113" i="1"/>
  <c r="BD113" i="1"/>
  <c r="BC113" i="1"/>
  <c r="BB113" i="1"/>
  <c r="BA113" i="1"/>
  <c r="AZ113" i="1"/>
  <c r="AY113" i="1"/>
  <c r="AX113" i="1"/>
  <c r="AW113" i="1"/>
  <c r="AV113" i="1"/>
  <c r="BG112" i="1"/>
  <c r="BF112" i="1"/>
  <c r="BE112" i="1"/>
  <c r="BD112" i="1"/>
  <c r="BC112" i="1"/>
  <c r="BB112" i="1"/>
  <c r="BA112" i="1"/>
  <c r="AZ112" i="1"/>
  <c r="AY112" i="1"/>
  <c r="AX112" i="1"/>
  <c r="AW112" i="1"/>
  <c r="AV112" i="1"/>
  <c r="BG111" i="1"/>
  <c r="BF111" i="1"/>
  <c r="BE111" i="1"/>
  <c r="BD111" i="1"/>
  <c r="BC111" i="1"/>
  <c r="BB111" i="1"/>
  <c r="BA111" i="1"/>
  <c r="AZ111" i="1"/>
  <c r="AY111" i="1"/>
  <c r="AX111" i="1"/>
  <c r="AW111" i="1"/>
  <c r="AV111" i="1"/>
  <c r="BG110" i="1"/>
  <c r="BF110" i="1"/>
  <c r="BE110" i="1"/>
  <c r="BD110" i="1"/>
  <c r="BC110" i="1"/>
  <c r="BB110" i="1"/>
  <c r="BA110" i="1"/>
  <c r="AZ110" i="1"/>
  <c r="AY110" i="1"/>
  <c r="AX110" i="1"/>
  <c r="AW110" i="1"/>
  <c r="AV110" i="1"/>
  <c r="BG109" i="1"/>
  <c r="BF109" i="1"/>
  <c r="BE109" i="1"/>
  <c r="BD109" i="1"/>
  <c r="BC109" i="1"/>
  <c r="BB109" i="1"/>
  <c r="BA109" i="1"/>
  <c r="AZ109" i="1"/>
  <c r="AY109" i="1"/>
  <c r="AX109" i="1"/>
  <c r="AW109" i="1"/>
  <c r="AV109" i="1"/>
  <c r="BG108" i="1"/>
  <c r="BF108" i="1"/>
  <c r="BE108" i="1"/>
  <c r="BD108" i="1"/>
  <c r="BC108" i="1"/>
  <c r="BB108" i="1"/>
  <c r="BA108" i="1"/>
  <c r="AZ108" i="1"/>
  <c r="AY108" i="1"/>
  <c r="AX108" i="1"/>
  <c r="AW108" i="1"/>
  <c r="AV108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BG21" i="1"/>
  <c r="BF21" i="1"/>
  <c r="BE21" i="1"/>
  <c r="BD21" i="1"/>
  <c r="BC21" i="1"/>
  <c r="BB21" i="1"/>
  <c r="BA21" i="1"/>
  <c r="AZ21" i="1"/>
  <c r="AY21" i="1"/>
  <c r="AX21" i="1"/>
  <c r="AW21" i="1"/>
  <c r="AV21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BG9" i="1"/>
  <c r="BF9" i="1"/>
  <c r="BE9" i="1"/>
  <c r="BD9" i="1"/>
  <c r="BC9" i="1"/>
  <c r="BB9" i="1"/>
  <c r="BA9" i="1"/>
  <c r="AZ9" i="1"/>
  <c r="AY9" i="1"/>
  <c r="AX9" i="1"/>
  <c r="AW9" i="1"/>
  <c r="AV9" i="1"/>
  <c r="BG8" i="1"/>
  <c r="BF8" i="1"/>
  <c r="BE8" i="1"/>
  <c r="BD8" i="1"/>
  <c r="BC8" i="1"/>
  <c r="BB8" i="1"/>
  <c r="BA8" i="1"/>
  <c r="AZ8" i="1"/>
  <c r="AY8" i="1"/>
  <c r="AX8" i="1"/>
  <c r="AW8" i="1"/>
  <c r="AV8" i="1"/>
  <c r="BG7" i="1"/>
  <c r="BF7" i="1"/>
  <c r="BE7" i="1"/>
  <c r="BD7" i="1"/>
  <c r="BC7" i="1"/>
  <c r="BB7" i="1"/>
  <c r="BA7" i="1"/>
  <c r="AZ7" i="1"/>
  <c r="AY7" i="1"/>
  <c r="AX7" i="1"/>
  <c r="AW7" i="1"/>
  <c r="AV7" i="1"/>
  <c r="BG6" i="1"/>
  <c r="BF6" i="1"/>
  <c r="BE6" i="1"/>
  <c r="BD6" i="1"/>
  <c r="BC6" i="1"/>
  <c r="BB6" i="1"/>
  <c r="BA6" i="1"/>
  <c r="AZ6" i="1"/>
  <c r="AY6" i="1"/>
  <c r="AX6" i="1"/>
  <c r="AW6" i="1"/>
  <c r="AV6" i="1"/>
  <c r="BG5" i="1"/>
  <c r="BF5" i="1"/>
  <c r="BE5" i="1"/>
  <c r="BD5" i="1"/>
  <c r="BC5" i="1"/>
  <c r="BB5" i="1"/>
  <c r="BA5" i="1"/>
  <c r="AZ5" i="1"/>
  <c r="AY5" i="1"/>
  <c r="AX5" i="1"/>
  <c r="AW5" i="1"/>
  <c r="AV5" i="1"/>
  <c r="BG4" i="1"/>
  <c r="BF4" i="1"/>
  <c r="BE4" i="1"/>
  <c r="BD4" i="1"/>
  <c r="BC4" i="1"/>
  <c r="BB4" i="1"/>
  <c r="BA4" i="1"/>
  <c r="AZ4" i="1"/>
  <c r="AY4" i="1"/>
  <c r="AX4" i="1"/>
  <c r="AW4" i="1"/>
  <c r="AV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AB13" i="4"/>
  <c r="AD13" i="4"/>
  <c r="AE13" i="4"/>
  <c r="AB15" i="4"/>
  <c r="AC15" i="4"/>
  <c r="AD15" i="4"/>
  <c r="AE15" i="4"/>
  <c r="AB16" i="4"/>
  <c r="AC16" i="4"/>
  <c r="AD16" i="4"/>
  <c r="AE16" i="4"/>
  <c r="AB17" i="4"/>
  <c r="AC17" i="4"/>
  <c r="AD17" i="4"/>
  <c r="AE17" i="4"/>
  <c r="AB18" i="4"/>
  <c r="AC18" i="4"/>
  <c r="AD18" i="4"/>
  <c r="AE18" i="4"/>
  <c r="AB19" i="4"/>
  <c r="AC19" i="4"/>
  <c r="AD19" i="4"/>
  <c r="AE19" i="4"/>
  <c r="AB20" i="4"/>
  <c r="AC20" i="4"/>
  <c r="AD20" i="4"/>
  <c r="AE20" i="4"/>
  <c r="AB21" i="4"/>
  <c r="AD21" i="4"/>
  <c r="AE21" i="4"/>
  <c r="AB22" i="4"/>
  <c r="AC22" i="4"/>
  <c r="AD22" i="4"/>
  <c r="AE22" i="4"/>
  <c r="AB23" i="4"/>
  <c r="AC23" i="4"/>
  <c r="AD23" i="4"/>
  <c r="AE23" i="4"/>
  <c r="AB24" i="4"/>
  <c r="AC24" i="4"/>
  <c r="AD24" i="4"/>
  <c r="AE24" i="4"/>
  <c r="AB25" i="4"/>
  <c r="AC25" i="4"/>
  <c r="AD25" i="4"/>
  <c r="AE25" i="4"/>
  <c r="AB26" i="4"/>
  <c r="AC26" i="4"/>
  <c r="AD26" i="4"/>
  <c r="AE26" i="4"/>
  <c r="AB27" i="4"/>
  <c r="AD27" i="4"/>
  <c r="AE27" i="4"/>
  <c r="AB29" i="4"/>
  <c r="AD29" i="4"/>
  <c r="AE29" i="4"/>
  <c r="AB31" i="4"/>
  <c r="AC31" i="4"/>
  <c r="AD31" i="4"/>
  <c r="AE31" i="4"/>
  <c r="AB32" i="4"/>
  <c r="AC32" i="4"/>
  <c r="AD32" i="4"/>
  <c r="AE32" i="4"/>
  <c r="AB33" i="4"/>
  <c r="AC33" i="4"/>
  <c r="AD33" i="4"/>
  <c r="AE33" i="4"/>
  <c r="AB34" i="4"/>
  <c r="AC34" i="4"/>
  <c r="AD34" i="4"/>
  <c r="AE34" i="4"/>
  <c r="AB35" i="4"/>
  <c r="AC35" i="4"/>
  <c r="AD35" i="4"/>
  <c r="AE35" i="4"/>
  <c r="AB36" i="4"/>
  <c r="AC36" i="4"/>
  <c r="AD36" i="4"/>
  <c r="AE36" i="4"/>
  <c r="AB37" i="4"/>
  <c r="AD37" i="4"/>
  <c r="AE37" i="4"/>
  <c r="AB38" i="4"/>
  <c r="AC38" i="4"/>
  <c r="AD38" i="4"/>
  <c r="AE38" i="4"/>
  <c r="AB39" i="4"/>
  <c r="AC39" i="4"/>
  <c r="AD39" i="4"/>
  <c r="AE39" i="4"/>
  <c r="AB40" i="4"/>
  <c r="AC40" i="4"/>
  <c r="AD40" i="4"/>
  <c r="AE40" i="4"/>
  <c r="AB41" i="4"/>
  <c r="AC41" i="4"/>
  <c r="AD41" i="4"/>
  <c r="AE41" i="4"/>
  <c r="AB42" i="4"/>
  <c r="AC42" i="4"/>
  <c r="AD42" i="4"/>
  <c r="AE42" i="4"/>
  <c r="AB43" i="4"/>
  <c r="AC43" i="4"/>
  <c r="AD43" i="4"/>
  <c r="AE43" i="4"/>
  <c r="AB44" i="4"/>
  <c r="AC44" i="4"/>
  <c r="AD44" i="4"/>
  <c r="AE44" i="4"/>
  <c r="AB45" i="4"/>
  <c r="AC45" i="4"/>
  <c r="AD45" i="4"/>
  <c r="AE45" i="4"/>
  <c r="AB46" i="4"/>
  <c r="AC46" i="4"/>
  <c r="AD46" i="4"/>
  <c r="AE46" i="4"/>
  <c r="AB47" i="4"/>
  <c r="AC47" i="4"/>
  <c r="AD47" i="4"/>
  <c r="AE47" i="4"/>
  <c r="AB49" i="4"/>
  <c r="AC49" i="4"/>
  <c r="AD49" i="4"/>
  <c r="AE49" i="4"/>
  <c r="AB50" i="4"/>
  <c r="AC50" i="4"/>
  <c r="AD50" i="4"/>
  <c r="AE50" i="4"/>
  <c r="AB51" i="4"/>
  <c r="AC51" i="4"/>
  <c r="AD51" i="4"/>
  <c r="AE51" i="4"/>
  <c r="AB52" i="4"/>
  <c r="AC52" i="4"/>
  <c r="AD52" i="4"/>
  <c r="AE52" i="4"/>
  <c r="AB53" i="4"/>
  <c r="AC53" i="4"/>
  <c r="AD53" i="4"/>
  <c r="AE53" i="4"/>
  <c r="AB54" i="4"/>
  <c r="AC54" i="4"/>
  <c r="AD54" i="4"/>
  <c r="AE54" i="4"/>
  <c r="AB55" i="4"/>
  <c r="AC55" i="4"/>
  <c r="AD55" i="4"/>
  <c r="AE55" i="4"/>
  <c r="AB56" i="4"/>
  <c r="AC56" i="4"/>
  <c r="AD56" i="4"/>
  <c r="AE56" i="4"/>
  <c r="AB57" i="4"/>
  <c r="AC57" i="4"/>
  <c r="AD57" i="4"/>
  <c r="AE57" i="4"/>
  <c r="AB58" i="4"/>
  <c r="AC58" i="4"/>
  <c r="AD58" i="4"/>
  <c r="AE58" i="4"/>
  <c r="AB59" i="4"/>
  <c r="AC59" i="4"/>
  <c r="AD59" i="4"/>
  <c r="AE59" i="4"/>
  <c r="AB60" i="4"/>
  <c r="AC60" i="4"/>
  <c r="AD60" i="4"/>
  <c r="AE60" i="4"/>
  <c r="AB61" i="4"/>
  <c r="AC61" i="4"/>
  <c r="AE61" i="4"/>
  <c r="AB62" i="4"/>
  <c r="AC62" i="4"/>
  <c r="AD62" i="4"/>
  <c r="AE62" i="4"/>
  <c r="AB63" i="4"/>
  <c r="AC63" i="4"/>
  <c r="AD63" i="4"/>
  <c r="AE63" i="4"/>
  <c r="AB64" i="4"/>
  <c r="AC64" i="4"/>
  <c r="AD64" i="4"/>
  <c r="AE64" i="4"/>
  <c r="AB65" i="4"/>
  <c r="AC65" i="4"/>
  <c r="AD65" i="4"/>
  <c r="AE65" i="4"/>
  <c r="AB66" i="4"/>
  <c r="AC66" i="4"/>
  <c r="AE66" i="4"/>
  <c r="AB67" i="4"/>
  <c r="AC67" i="4"/>
  <c r="AD67" i="4"/>
  <c r="AE67" i="4"/>
  <c r="AB68" i="4"/>
  <c r="AC68" i="4"/>
  <c r="AD68" i="4"/>
  <c r="AE68" i="4"/>
  <c r="AB69" i="4"/>
  <c r="AC69" i="4"/>
  <c r="AD69" i="4"/>
  <c r="AE69" i="4"/>
  <c r="AB70" i="4"/>
  <c r="AC70" i="4"/>
  <c r="AD70" i="4"/>
  <c r="AE70" i="4"/>
  <c r="AB71" i="4"/>
  <c r="AC71" i="4"/>
  <c r="AD71" i="4"/>
  <c r="AE71" i="4"/>
  <c r="AB72" i="4"/>
  <c r="AC72" i="4"/>
  <c r="AD72" i="4"/>
  <c r="AE72" i="4"/>
  <c r="AB73" i="4"/>
  <c r="AC73" i="4"/>
  <c r="AD73" i="4"/>
  <c r="AE73" i="4"/>
  <c r="AB74" i="4"/>
  <c r="AC74" i="4"/>
  <c r="AD74" i="4"/>
  <c r="AE74" i="4"/>
  <c r="AB75" i="4"/>
  <c r="AC75" i="4"/>
  <c r="AD75" i="4"/>
  <c r="AE75" i="4"/>
  <c r="AB76" i="4"/>
  <c r="AC76" i="4"/>
  <c r="AD76" i="4"/>
  <c r="AE76" i="4"/>
  <c r="AB77" i="4"/>
  <c r="AC77" i="4"/>
  <c r="AD77" i="4"/>
  <c r="AE77" i="4"/>
  <c r="AB78" i="4"/>
  <c r="AC78" i="4"/>
  <c r="AD78" i="4"/>
  <c r="AE78" i="4"/>
  <c r="AB79" i="4"/>
  <c r="AC79" i="4"/>
  <c r="AD79" i="4"/>
  <c r="AE79" i="4"/>
  <c r="AB80" i="4"/>
  <c r="AC80" i="4"/>
  <c r="AD80" i="4"/>
  <c r="AE80" i="4"/>
  <c r="AB81" i="4"/>
  <c r="AC81" i="4"/>
  <c r="AD81" i="4"/>
  <c r="AE81" i="4"/>
  <c r="AE12" i="4"/>
  <c r="AD12" i="4"/>
  <c r="AC12" i="4"/>
  <c r="AB12" i="4"/>
  <c r="AE11" i="4"/>
  <c r="AD11" i="4"/>
  <c r="AC11" i="4"/>
  <c r="AB11" i="4"/>
  <c r="AE10" i="4"/>
  <c r="AD10" i="4"/>
  <c r="AC10" i="4"/>
  <c r="AB10" i="4"/>
  <c r="AE9" i="4"/>
  <c r="AD9" i="4"/>
  <c r="AC9" i="4"/>
  <c r="AB9" i="4"/>
  <c r="AE8" i="4"/>
  <c r="AD8" i="4"/>
  <c r="AC8" i="4"/>
  <c r="AB8" i="4"/>
  <c r="AE7" i="4"/>
  <c r="AD7" i="4"/>
  <c r="AC7" i="4"/>
  <c r="AB7" i="4"/>
  <c r="AE6" i="4"/>
  <c r="AD6" i="4"/>
  <c r="AC6" i="4"/>
  <c r="AB6" i="4"/>
  <c r="AE5" i="4"/>
  <c r="AD5" i="4"/>
  <c r="AC5" i="4"/>
  <c r="AB5" i="4"/>
  <c r="AE4" i="4"/>
  <c r="AD4" i="4"/>
  <c r="AC4" i="4"/>
  <c r="AB4" i="4"/>
  <c r="AB5" i="3"/>
  <c r="AC5" i="3"/>
  <c r="AD5" i="3"/>
  <c r="AE5" i="3"/>
  <c r="AB6" i="3"/>
  <c r="AC6" i="3"/>
  <c r="AD6" i="3"/>
  <c r="AE6" i="3"/>
  <c r="AB7" i="3"/>
  <c r="AC7" i="3"/>
  <c r="AD7" i="3"/>
  <c r="AE7" i="3"/>
  <c r="AB8" i="3"/>
  <c r="AC8" i="3"/>
  <c r="AD8" i="3"/>
  <c r="AE8" i="3"/>
  <c r="AB9" i="3"/>
  <c r="AC9" i="3"/>
  <c r="AD9" i="3"/>
  <c r="AE9" i="3"/>
  <c r="AB10" i="3"/>
  <c r="AC10" i="3"/>
  <c r="AD10" i="3"/>
  <c r="AE10" i="3"/>
  <c r="AB11" i="3"/>
  <c r="AC11" i="3"/>
  <c r="AD11" i="3"/>
  <c r="AE11" i="3"/>
  <c r="AB12" i="3"/>
  <c r="AC12" i="3"/>
  <c r="AD12" i="3"/>
  <c r="AE12" i="3"/>
  <c r="AB13" i="3"/>
  <c r="AC13" i="3"/>
  <c r="AD13" i="3"/>
  <c r="AE13" i="3"/>
  <c r="AB14" i="3"/>
  <c r="AC14" i="3"/>
  <c r="AD14" i="3"/>
  <c r="AE14" i="3"/>
  <c r="AB15" i="3"/>
  <c r="AC15" i="3"/>
  <c r="AD15" i="3"/>
  <c r="AE15" i="3"/>
  <c r="AB16" i="3"/>
  <c r="AC16" i="3"/>
  <c r="AD16" i="3"/>
  <c r="AE16" i="3"/>
  <c r="AB17" i="3"/>
  <c r="AC17" i="3"/>
  <c r="AD17" i="3"/>
  <c r="AE17" i="3"/>
  <c r="AB18" i="3"/>
  <c r="AC18" i="3"/>
  <c r="AD18" i="3"/>
  <c r="AE18" i="3"/>
  <c r="AE4" i="3"/>
  <c r="AD4" i="3"/>
  <c r="AC4" i="3"/>
  <c r="AB4" i="3"/>
  <c r="P9" i="4"/>
  <c r="Q9" i="4"/>
  <c r="R9" i="4"/>
  <c r="S9" i="4"/>
  <c r="T9" i="4"/>
  <c r="U9" i="4"/>
  <c r="V9" i="4"/>
  <c r="W9" i="4"/>
  <c r="X9" i="4"/>
  <c r="Y9" i="4"/>
  <c r="Z9" i="4"/>
  <c r="AA9" i="4"/>
  <c r="P10" i="4"/>
  <c r="Q10" i="4"/>
  <c r="R10" i="4"/>
  <c r="S10" i="4"/>
  <c r="T10" i="4"/>
  <c r="U10" i="4"/>
  <c r="V10" i="4"/>
  <c r="W10" i="4"/>
  <c r="X10" i="4"/>
  <c r="Y10" i="4"/>
  <c r="Z10" i="4"/>
  <c r="AA10" i="4"/>
  <c r="P11" i="4"/>
  <c r="Q11" i="4"/>
  <c r="R11" i="4"/>
  <c r="S11" i="4"/>
  <c r="T11" i="4"/>
  <c r="U11" i="4"/>
  <c r="V11" i="4"/>
  <c r="W11" i="4"/>
  <c r="X11" i="4"/>
  <c r="Y11" i="4"/>
  <c r="Z11" i="4"/>
  <c r="AA11" i="4"/>
  <c r="P12" i="4"/>
  <c r="Q12" i="4"/>
  <c r="R12" i="4"/>
  <c r="S12" i="4"/>
  <c r="T12" i="4"/>
  <c r="U12" i="4"/>
  <c r="V12" i="4"/>
  <c r="W12" i="4"/>
  <c r="X12" i="4"/>
  <c r="Y12" i="4"/>
  <c r="Z12" i="4"/>
  <c r="AA12" i="4"/>
  <c r="P13" i="4"/>
  <c r="Q13" i="4"/>
  <c r="R13" i="4"/>
  <c r="S13" i="4"/>
  <c r="T13" i="4"/>
  <c r="U13" i="4"/>
  <c r="V13" i="4"/>
  <c r="W13" i="4"/>
  <c r="X13" i="4"/>
  <c r="Y13" i="4"/>
  <c r="Z13" i="4"/>
  <c r="AA13" i="4"/>
  <c r="P14" i="4"/>
  <c r="Q14" i="4"/>
  <c r="R14" i="4"/>
  <c r="S14" i="4"/>
  <c r="T14" i="4"/>
  <c r="U14" i="4"/>
  <c r="V14" i="4"/>
  <c r="W14" i="4"/>
  <c r="X14" i="4"/>
  <c r="Y14" i="4"/>
  <c r="Z14" i="4"/>
  <c r="AA14" i="4"/>
  <c r="P15" i="4"/>
  <c r="Q15" i="4"/>
  <c r="R15" i="4"/>
  <c r="S15" i="4"/>
  <c r="T15" i="4"/>
  <c r="U15" i="4"/>
  <c r="V15" i="4"/>
  <c r="W15" i="4"/>
  <c r="X15" i="4"/>
  <c r="Y15" i="4"/>
  <c r="Z15" i="4"/>
  <c r="AA15" i="4"/>
  <c r="P16" i="4"/>
  <c r="Q16" i="4"/>
  <c r="R16" i="4"/>
  <c r="S16" i="4"/>
  <c r="T16" i="4"/>
  <c r="U16" i="4"/>
  <c r="V16" i="4"/>
  <c r="W16" i="4"/>
  <c r="X16" i="4"/>
  <c r="Y16" i="4"/>
  <c r="Z16" i="4"/>
  <c r="AA16" i="4"/>
  <c r="P17" i="4"/>
  <c r="Q17" i="4"/>
  <c r="R17" i="4"/>
  <c r="S17" i="4"/>
  <c r="T17" i="4"/>
  <c r="U17" i="4"/>
  <c r="V17" i="4"/>
  <c r="W17" i="4"/>
  <c r="X17" i="4"/>
  <c r="Y17" i="4"/>
  <c r="Z17" i="4"/>
  <c r="AA17" i="4"/>
  <c r="P18" i="4"/>
  <c r="Q18" i="4"/>
  <c r="R18" i="4"/>
  <c r="S18" i="4"/>
  <c r="T18" i="4"/>
  <c r="U18" i="4"/>
  <c r="V18" i="4"/>
  <c r="W18" i="4"/>
  <c r="X18" i="4"/>
  <c r="Y18" i="4"/>
  <c r="Z18" i="4"/>
  <c r="AA18" i="4"/>
  <c r="P19" i="4"/>
  <c r="Q19" i="4"/>
  <c r="R19" i="4"/>
  <c r="S19" i="4"/>
  <c r="T19" i="4"/>
  <c r="U19" i="4"/>
  <c r="V19" i="4"/>
  <c r="W19" i="4"/>
  <c r="X19" i="4"/>
  <c r="Y19" i="4"/>
  <c r="Z19" i="4"/>
  <c r="AA19" i="4"/>
  <c r="P20" i="4"/>
  <c r="Q20" i="4"/>
  <c r="R20" i="4"/>
  <c r="S20" i="4"/>
  <c r="T20" i="4"/>
  <c r="U20" i="4"/>
  <c r="V20" i="4"/>
  <c r="W20" i="4"/>
  <c r="X20" i="4"/>
  <c r="Y20" i="4"/>
  <c r="Z20" i="4"/>
  <c r="AA20" i="4"/>
  <c r="P21" i="4"/>
  <c r="Q21" i="4"/>
  <c r="R21" i="4"/>
  <c r="S21" i="4"/>
  <c r="T21" i="4"/>
  <c r="U21" i="4"/>
  <c r="V21" i="4"/>
  <c r="W21" i="4"/>
  <c r="X21" i="4"/>
  <c r="Y21" i="4"/>
  <c r="Z21" i="4"/>
  <c r="AA21" i="4"/>
  <c r="P22" i="4"/>
  <c r="Q22" i="4"/>
  <c r="R22" i="4"/>
  <c r="S22" i="4"/>
  <c r="T22" i="4"/>
  <c r="U22" i="4"/>
  <c r="V22" i="4"/>
  <c r="W22" i="4"/>
  <c r="X22" i="4"/>
  <c r="Y22" i="4"/>
  <c r="Z22" i="4"/>
  <c r="AA22" i="4"/>
  <c r="P23" i="4"/>
  <c r="Q23" i="4"/>
  <c r="R23" i="4"/>
  <c r="S23" i="4"/>
  <c r="T23" i="4"/>
  <c r="U23" i="4"/>
  <c r="V23" i="4"/>
  <c r="W23" i="4"/>
  <c r="X23" i="4"/>
  <c r="Y23" i="4"/>
  <c r="Z23" i="4"/>
  <c r="AA23" i="4"/>
  <c r="P24" i="4"/>
  <c r="Q24" i="4"/>
  <c r="R24" i="4"/>
  <c r="S24" i="4"/>
  <c r="T24" i="4"/>
  <c r="U24" i="4"/>
  <c r="V24" i="4"/>
  <c r="W24" i="4"/>
  <c r="X24" i="4"/>
  <c r="Y24" i="4"/>
  <c r="Z24" i="4"/>
  <c r="AA24" i="4"/>
  <c r="P25" i="4"/>
  <c r="Q25" i="4"/>
  <c r="R25" i="4"/>
  <c r="S25" i="4"/>
  <c r="T25" i="4"/>
  <c r="U25" i="4"/>
  <c r="V25" i="4"/>
  <c r="W25" i="4"/>
  <c r="X25" i="4"/>
  <c r="Y25" i="4"/>
  <c r="Z25" i="4"/>
  <c r="AA25" i="4"/>
  <c r="P26" i="4"/>
  <c r="Q26" i="4"/>
  <c r="R26" i="4"/>
  <c r="S26" i="4"/>
  <c r="T26" i="4"/>
  <c r="U26" i="4"/>
  <c r="V26" i="4"/>
  <c r="W26" i="4"/>
  <c r="X26" i="4"/>
  <c r="Y26" i="4"/>
  <c r="Z26" i="4"/>
  <c r="AA26" i="4"/>
  <c r="P27" i="4"/>
  <c r="Q27" i="4"/>
  <c r="R27" i="4"/>
  <c r="S27" i="4"/>
  <c r="T27" i="4"/>
  <c r="U27" i="4"/>
  <c r="V27" i="4"/>
  <c r="W27" i="4"/>
  <c r="X27" i="4"/>
  <c r="Y27" i="4"/>
  <c r="Z27" i="4"/>
  <c r="AA27" i="4"/>
  <c r="P28" i="4"/>
  <c r="Q28" i="4"/>
  <c r="R28" i="4"/>
  <c r="S28" i="4"/>
  <c r="T28" i="4"/>
  <c r="U28" i="4"/>
  <c r="V28" i="4"/>
  <c r="W28" i="4"/>
  <c r="X28" i="4"/>
  <c r="Y28" i="4"/>
  <c r="Z28" i="4"/>
  <c r="AA28" i="4"/>
  <c r="P29" i="4"/>
  <c r="Q29" i="4"/>
  <c r="R29" i="4"/>
  <c r="S29" i="4"/>
  <c r="T29" i="4"/>
  <c r="U29" i="4"/>
  <c r="V29" i="4"/>
  <c r="W29" i="4"/>
  <c r="X29" i="4"/>
  <c r="Y29" i="4"/>
  <c r="Z29" i="4"/>
  <c r="AA29" i="4"/>
  <c r="P30" i="4"/>
  <c r="Q30" i="4"/>
  <c r="R30" i="4"/>
  <c r="S30" i="4"/>
  <c r="T30" i="4"/>
  <c r="U30" i="4"/>
  <c r="V30" i="4"/>
  <c r="W30" i="4"/>
  <c r="X30" i="4"/>
  <c r="Y30" i="4"/>
  <c r="Z30" i="4"/>
  <c r="AA30" i="4"/>
  <c r="P31" i="4"/>
  <c r="Q31" i="4"/>
  <c r="R31" i="4"/>
  <c r="S31" i="4"/>
  <c r="T31" i="4"/>
  <c r="U31" i="4"/>
  <c r="V31" i="4"/>
  <c r="W31" i="4"/>
  <c r="X31" i="4"/>
  <c r="Y31" i="4"/>
  <c r="Z31" i="4"/>
  <c r="AA31" i="4"/>
  <c r="P32" i="4"/>
  <c r="Q32" i="4"/>
  <c r="R32" i="4"/>
  <c r="S32" i="4"/>
  <c r="T32" i="4"/>
  <c r="U32" i="4"/>
  <c r="V32" i="4"/>
  <c r="W32" i="4"/>
  <c r="X32" i="4"/>
  <c r="Y32" i="4"/>
  <c r="Z32" i="4"/>
  <c r="AA32" i="4"/>
  <c r="P33" i="4"/>
  <c r="Q33" i="4"/>
  <c r="R33" i="4"/>
  <c r="S33" i="4"/>
  <c r="T33" i="4"/>
  <c r="U33" i="4"/>
  <c r="V33" i="4"/>
  <c r="W33" i="4"/>
  <c r="X33" i="4"/>
  <c r="Y33" i="4"/>
  <c r="Z33" i="4"/>
  <c r="AA33" i="4"/>
  <c r="P34" i="4"/>
  <c r="Q34" i="4"/>
  <c r="R34" i="4"/>
  <c r="S34" i="4"/>
  <c r="T34" i="4"/>
  <c r="U34" i="4"/>
  <c r="V34" i="4"/>
  <c r="W34" i="4"/>
  <c r="X34" i="4"/>
  <c r="Y34" i="4"/>
  <c r="Z34" i="4"/>
  <c r="AA34" i="4"/>
  <c r="P35" i="4"/>
  <c r="Q35" i="4"/>
  <c r="R35" i="4"/>
  <c r="S35" i="4"/>
  <c r="T35" i="4"/>
  <c r="U35" i="4"/>
  <c r="V35" i="4"/>
  <c r="W35" i="4"/>
  <c r="X35" i="4"/>
  <c r="Y35" i="4"/>
  <c r="Z35" i="4"/>
  <c r="AA35" i="4"/>
  <c r="P36" i="4"/>
  <c r="Q36" i="4"/>
  <c r="R36" i="4"/>
  <c r="S36" i="4"/>
  <c r="T36" i="4"/>
  <c r="U36" i="4"/>
  <c r="V36" i="4"/>
  <c r="W36" i="4"/>
  <c r="X36" i="4"/>
  <c r="Y36" i="4"/>
  <c r="Z36" i="4"/>
  <c r="AA36" i="4"/>
  <c r="P37" i="4"/>
  <c r="Q37" i="4"/>
  <c r="R37" i="4"/>
  <c r="S37" i="4"/>
  <c r="T37" i="4"/>
  <c r="U37" i="4"/>
  <c r="V37" i="4"/>
  <c r="W37" i="4"/>
  <c r="X37" i="4"/>
  <c r="Y37" i="4"/>
  <c r="Z37" i="4"/>
  <c r="AA37" i="4"/>
  <c r="P38" i="4"/>
  <c r="Q38" i="4"/>
  <c r="R38" i="4"/>
  <c r="S38" i="4"/>
  <c r="T38" i="4"/>
  <c r="U38" i="4"/>
  <c r="V38" i="4"/>
  <c r="W38" i="4"/>
  <c r="X38" i="4"/>
  <c r="Y38" i="4"/>
  <c r="Z38" i="4"/>
  <c r="AA38" i="4"/>
  <c r="P39" i="4"/>
  <c r="Q39" i="4"/>
  <c r="R39" i="4"/>
  <c r="S39" i="4"/>
  <c r="T39" i="4"/>
  <c r="U39" i="4"/>
  <c r="V39" i="4"/>
  <c r="W39" i="4"/>
  <c r="X39" i="4"/>
  <c r="Y39" i="4"/>
  <c r="Z39" i="4"/>
  <c r="AA39" i="4"/>
  <c r="P40" i="4"/>
  <c r="Q40" i="4"/>
  <c r="R40" i="4"/>
  <c r="S40" i="4"/>
  <c r="T40" i="4"/>
  <c r="U40" i="4"/>
  <c r="V40" i="4"/>
  <c r="W40" i="4"/>
  <c r="X40" i="4"/>
  <c r="Y40" i="4"/>
  <c r="Z40" i="4"/>
  <c r="AA40" i="4"/>
  <c r="P41" i="4"/>
  <c r="Q41" i="4"/>
  <c r="R41" i="4"/>
  <c r="S41" i="4"/>
  <c r="T41" i="4"/>
  <c r="U41" i="4"/>
  <c r="V41" i="4"/>
  <c r="W41" i="4"/>
  <c r="X41" i="4"/>
  <c r="Y41" i="4"/>
  <c r="Z41" i="4"/>
  <c r="AA41" i="4"/>
  <c r="P42" i="4"/>
  <c r="Q42" i="4"/>
  <c r="R42" i="4"/>
  <c r="S42" i="4"/>
  <c r="T42" i="4"/>
  <c r="U42" i="4"/>
  <c r="V42" i="4"/>
  <c r="W42" i="4"/>
  <c r="X42" i="4"/>
  <c r="Y42" i="4"/>
  <c r="Z42" i="4"/>
  <c r="AA42" i="4"/>
  <c r="P43" i="4"/>
  <c r="Q43" i="4"/>
  <c r="R43" i="4"/>
  <c r="S43" i="4"/>
  <c r="T43" i="4"/>
  <c r="U43" i="4"/>
  <c r="V43" i="4"/>
  <c r="W43" i="4"/>
  <c r="X43" i="4"/>
  <c r="Y43" i="4"/>
  <c r="Z43" i="4"/>
  <c r="AA43" i="4"/>
  <c r="P44" i="4"/>
  <c r="Q44" i="4"/>
  <c r="R44" i="4"/>
  <c r="S44" i="4"/>
  <c r="T44" i="4"/>
  <c r="U44" i="4"/>
  <c r="V44" i="4"/>
  <c r="W44" i="4"/>
  <c r="X44" i="4"/>
  <c r="Y44" i="4"/>
  <c r="Z44" i="4"/>
  <c r="AA44" i="4"/>
  <c r="P45" i="4"/>
  <c r="Q45" i="4"/>
  <c r="R45" i="4"/>
  <c r="S45" i="4"/>
  <c r="T45" i="4"/>
  <c r="U45" i="4"/>
  <c r="V45" i="4"/>
  <c r="W45" i="4"/>
  <c r="X45" i="4"/>
  <c r="Y45" i="4"/>
  <c r="Z45" i="4"/>
  <c r="AA45" i="4"/>
  <c r="P46" i="4"/>
  <c r="Q46" i="4"/>
  <c r="R46" i="4"/>
  <c r="S46" i="4"/>
  <c r="T46" i="4"/>
  <c r="U46" i="4"/>
  <c r="V46" i="4"/>
  <c r="W46" i="4"/>
  <c r="X46" i="4"/>
  <c r="Y46" i="4"/>
  <c r="Z46" i="4"/>
  <c r="AA46" i="4"/>
  <c r="P47" i="4"/>
  <c r="Q47" i="4"/>
  <c r="R47" i="4"/>
  <c r="S47" i="4"/>
  <c r="T47" i="4"/>
  <c r="U47" i="4"/>
  <c r="V47" i="4"/>
  <c r="W47" i="4"/>
  <c r="X47" i="4"/>
  <c r="Y47" i="4"/>
  <c r="Z47" i="4"/>
  <c r="AA47" i="4"/>
  <c r="P48" i="4"/>
  <c r="Q48" i="4"/>
  <c r="R48" i="4"/>
  <c r="S48" i="4"/>
  <c r="T48" i="4"/>
  <c r="U48" i="4"/>
  <c r="V48" i="4"/>
  <c r="W48" i="4"/>
  <c r="X48" i="4"/>
  <c r="Y48" i="4"/>
  <c r="Z48" i="4"/>
  <c r="AA48" i="4"/>
  <c r="P49" i="4"/>
  <c r="Q49" i="4"/>
  <c r="R49" i="4"/>
  <c r="S49" i="4"/>
  <c r="T49" i="4"/>
  <c r="U49" i="4"/>
  <c r="V49" i="4"/>
  <c r="W49" i="4"/>
  <c r="X49" i="4"/>
  <c r="Y49" i="4"/>
  <c r="Z49" i="4"/>
  <c r="AA49" i="4"/>
  <c r="P50" i="4"/>
  <c r="Q50" i="4"/>
  <c r="R50" i="4"/>
  <c r="S50" i="4"/>
  <c r="T50" i="4"/>
  <c r="U50" i="4"/>
  <c r="V50" i="4"/>
  <c r="W50" i="4"/>
  <c r="X50" i="4"/>
  <c r="Y50" i="4"/>
  <c r="Z50" i="4"/>
  <c r="AA50" i="4"/>
  <c r="P51" i="4"/>
  <c r="Q51" i="4"/>
  <c r="R51" i="4"/>
  <c r="S51" i="4"/>
  <c r="T51" i="4"/>
  <c r="U51" i="4"/>
  <c r="V51" i="4"/>
  <c r="W51" i="4"/>
  <c r="X51" i="4"/>
  <c r="Y51" i="4"/>
  <c r="Z51" i="4"/>
  <c r="AA51" i="4"/>
  <c r="P52" i="4"/>
  <c r="Q52" i="4"/>
  <c r="R52" i="4"/>
  <c r="S52" i="4"/>
  <c r="T52" i="4"/>
  <c r="U52" i="4"/>
  <c r="V52" i="4"/>
  <c r="W52" i="4"/>
  <c r="X52" i="4"/>
  <c r="Y52" i="4"/>
  <c r="Z52" i="4"/>
  <c r="AA52" i="4"/>
  <c r="P53" i="4"/>
  <c r="Q53" i="4"/>
  <c r="R53" i="4"/>
  <c r="S53" i="4"/>
  <c r="T53" i="4"/>
  <c r="U53" i="4"/>
  <c r="V53" i="4"/>
  <c r="W53" i="4"/>
  <c r="X53" i="4"/>
  <c r="Y53" i="4"/>
  <c r="Z53" i="4"/>
  <c r="AA53" i="4"/>
  <c r="P54" i="4"/>
  <c r="Q54" i="4"/>
  <c r="R54" i="4"/>
  <c r="S54" i="4"/>
  <c r="T54" i="4"/>
  <c r="U54" i="4"/>
  <c r="V54" i="4"/>
  <c r="W54" i="4"/>
  <c r="X54" i="4"/>
  <c r="Y54" i="4"/>
  <c r="Z54" i="4"/>
  <c r="AA54" i="4"/>
  <c r="P55" i="4"/>
  <c r="Q55" i="4"/>
  <c r="R55" i="4"/>
  <c r="S55" i="4"/>
  <c r="T55" i="4"/>
  <c r="U55" i="4"/>
  <c r="V55" i="4"/>
  <c r="W55" i="4"/>
  <c r="X55" i="4"/>
  <c r="Y55" i="4"/>
  <c r="Z55" i="4"/>
  <c r="AA55" i="4"/>
  <c r="P56" i="4"/>
  <c r="Q56" i="4"/>
  <c r="R56" i="4"/>
  <c r="S56" i="4"/>
  <c r="T56" i="4"/>
  <c r="U56" i="4"/>
  <c r="V56" i="4"/>
  <c r="W56" i="4"/>
  <c r="X56" i="4"/>
  <c r="Y56" i="4"/>
  <c r="Z56" i="4"/>
  <c r="AA56" i="4"/>
  <c r="P57" i="4"/>
  <c r="Q57" i="4"/>
  <c r="R57" i="4"/>
  <c r="S57" i="4"/>
  <c r="T57" i="4"/>
  <c r="U57" i="4"/>
  <c r="V57" i="4"/>
  <c r="W57" i="4"/>
  <c r="X57" i="4"/>
  <c r="Y57" i="4"/>
  <c r="Z57" i="4"/>
  <c r="AA57" i="4"/>
  <c r="P58" i="4"/>
  <c r="Q58" i="4"/>
  <c r="R58" i="4"/>
  <c r="S58" i="4"/>
  <c r="T58" i="4"/>
  <c r="U58" i="4"/>
  <c r="V58" i="4"/>
  <c r="W58" i="4"/>
  <c r="X58" i="4"/>
  <c r="Y58" i="4"/>
  <c r="Z58" i="4"/>
  <c r="AA58" i="4"/>
  <c r="P59" i="4"/>
  <c r="Q59" i="4"/>
  <c r="R59" i="4"/>
  <c r="S59" i="4"/>
  <c r="T59" i="4"/>
  <c r="U59" i="4"/>
  <c r="V59" i="4"/>
  <c r="W59" i="4"/>
  <c r="X59" i="4"/>
  <c r="Y59" i="4"/>
  <c r="Z59" i="4"/>
  <c r="AA59" i="4"/>
  <c r="P60" i="4"/>
  <c r="Q60" i="4"/>
  <c r="R60" i="4"/>
  <c r="S60" i="4"/>
  <c r="T60" i="4"/>
  <c r="U60" i="4"/>
  <c r="V60" i="4"/>
  <c r="W60" i="4"/>
  <c r="X60" i="4"/>
  <c r="Y60" i="4"/>
  <c r="Z60" i="4"/>
  <c r="AA60" i="4"/>
  <c r="P61" i="4"/>
  <c r="Q61" i="4"/>
  <c r="R61" i="4"/>
  <c r="S61" i="4"/>
  <c r="T61" i="4"/>
  <c r="U61" i="4"/>
  <c r="V61" i="4"/>
  <c r="W61" i="4"/>
  <c r="X61" i="4"/>
  <c r="Y61" i="4"/>
  <c r="Z61" i="4"/>
  <c r="AA61" i="4"/>
  <c r="P62" i="4"/>
  <c r="Q62" i="4"/>
  <c r="R62" i="4"/>
  <c r="S62" i="4"/>
  <c r="T62" i="4"/>
  <c r="U62" i="4"/>
  <c r="V62" i="4"/>
  <c r="W62" i="4"/>
  <c r="X62" i="4"/>
  <c r="Y62" i="4"/>
  <c r="Z62" i="4"/>
  <c r="AA62" i="4"/>
  <c r="P63" i="4"/>
  <c r="Q63" i="4"/>
  <c r="R63" i="4"/>
  <c r="S63" i="4"/>
  <c r="T63" i="4"/>
  <c r="U63" i="4"/>
  <c r="V63" i="4"/>
  <c r="W63" i="4"/>
  <c r="X63" i="4"/>
  <c r="Y63" i="4"/>
  <c r="Z63" i="4"/>
  <c r="AA63" i="4"/>
  <c r="P64" i="4"/>
  <c r="Q64" i="4"/>
  <c r="R64" i="4"/>
  <c r="S64" i="4"/>
  <c r="T64" i="4"/>
  <c r="U64" i="4"/>
  <c r="V64" i="4"/>
  <c r="W64" i="4"/>
  <c r="X64" i="4"/>
  <c r="Y64" i="4"/>
  <c r="Z64" i="4"/>
  <c r="AA64" i="4"/>
  <c r="P65" i="4"/>
  <c r="Q65" i="4"/>
  <c r="R65" i="4"/>
  <c r="S65" i="4"/>
  <c r="T65" i="4"/>
  <c r="U65" i="4"/>
  <c r="V65" i="4"/>
  <c r="W65" i="4"/>
  <c r="X65" i="4"/>
  <c r="Y65" i="4"/>
  <c r="Z65" i="4"/>
  <c r="AA65" i="4"/>
  <c r="P66" i="4"/>
  <c r="Q66" i="4"/>
  <c r="R66" i="4"/>
  <c r="S66" i="4"/>
  <c r="T66" i="4"/>
  <c r="U66" i="4"/>
  <c r="V66" i="4"/>
  <c r="W66" i="4"/>
  <c r="X66" i="4"/>
  <c r="Y66" i="4"/>
  <c r="Z66" i="4"/>
  <c r="AA66" i="4"/>
  <c r="P67" i="4"/>
  <c r="Q67" i="4"/>
  <c r="R67" i="4"/>
  <c r="S67" i="4"/>
  <c r="T67" i="4"/>
  <c r="U67" i="4"/>
  <c r="V67" i="4"/>
  <c r="W67" i="4"/>
  <c r="X67" i="4"/>
  <c r="Y67" i="4"/>
  <c r="Z67" i="4"/>
  <c r="AA67" i="4"/>
  <c r="P68" i="4"/>
  <c r="Q68" i="4"/>
  <c r="R68" i="4"/>
  <c r="S68" i="4"/>
  <c r="T68" i="4"/>
  <c r="U68" i="4"/>
  <c r="V68" i="4"/>
  <c r="W68" i="4"/>
  <c r="X68" i="4"/>
  <c r="Y68" i="4"/>
  <c r="Z68" i="4"/>
  <c r="AA68" i="4"/>
  <c r="P69" i="4"/>
  <c r="Q69" i="4"/>
  <c r="R69" i="4"/>
  <c r="S69" i="4"/>
  <c r="T69" i="4"/>
  <c r="U69" i="4"/>
  <c r="V69" i="4"/>
  <c r="W69" i="4"/>
  <c r="X69" i="4"/>
  <c r="Y69" i="4"/>
  <c r="Z69" i="4"/>
  <c r="AA69" i="4"/>
  <c r="P70" i="4"/>
  <c r="Q70" i="4"/>
  <c r="R70" i="4"/>
  <c r="S70" i="4"/>
  <c r="T70" i="4"/>
  <c r="U70" i="4"/>
  <c r="V70" i="4"/>
  <c r="W70" i="4"/>
  <c r="X70" i="4"/>
  <c r="Y70" i="4"/>
  <c r="Z70" i="4"/>
  <c r="AA70" i="4"/>
  <c r="P71" i="4"/>
  <c r="Q71" i="4"/>
  <c r="R71" i="4"/>
  <c r="S71" i="4"/>
  <c r="T71" i="4"/>
  <c r="U71" i="4"/>
  <c r="V71" i="4"/>
  <c r="W71" i="4"/>
  <c r="X71" i="4"/>
  <c r="Y71" i="4"/>
  <c r="Z71" i="4"/>
  <c r="AA71" i="4"/>
  <c r="P72" i="4"/>
  <c r="Q72" i="4"/>
  <c r="R72" i="4"/>
  <c r="S72" i="4"/>
  <c r="T72" i="4"/>
  <c r="U72" i="4"/>
  <c r="V72" i="4"/>
  <c r="W72" i="4"/>
  <c r="X72" i="4"/>
  <c r="Y72" i="4"/>
  <c r="Z72" i="4"/>
  <c r="AA72" i="4"/>
  <c r="P73" i="4"/>
  <c r="Q73" i="4"/>
  <c r="R73" i="4"/>
  <c r="S73" i="4"/>
  <c r="T73" i="4"/>
  <c r="U73" i="4"/>
  <c r="V73" i="4"/>
  <c r="W73" i="4"/>
  <c r="X73" i="4"/>
  <c r="Y73" i="4"/>
  <c r="Z73" i="4"/>
  <c r="AA73" i="4"/>
  <c r="P74" i="4"/>
  <c r="Q74" i="4"/>
  <c r="R74" i="4"/>
  <c r="S74" i="4"/>
  <c r="T74" i="4"/>
  <c r="U74" i="4"/>
  <c r="V74" i="4"/>
  <c r="W74" i="4"/>
  <c r="X74" i="4"/>
  <c r="Y74" i="4"/>
  <c r="Z74" i="4"/>
  <c r="AA74" i="4"/>
  <c r="P75" i="4"/>
  <c r="Q75" i="4"/>
  <c r="R75" i="4"/>
  <c r="S75" i="4"/>
  <c r="T75" i="4"/>
  <c r="U75" i="4"/>
  <c r="V75" i="4"/>
  <c r="W75" i="4"/>
  <c r="X75" i="4"/>
  <c r="Y75" i="4"/>
  <c r="Z75" i="4"/>
  <c r="AA75" i="4"/>
  <c r="P76" i="4"/>
  <c r="Q76" i="4"/>
  <c r="R76" i="4"/>
  <c r="S76" i="4"/>
  <c r="T76" i="4"/>
  <c r="U76" i="4"/>
  <c r="V76" i="4"/>
  <c r="W76" i="4"/>
  <c r="X76" i="4"/>
  <c r="Y76" i="4"/>
  <c r="Z76" i="4"/>
  <c r="AA76" i="4"/>
  <c r="P77" i="4"/>
  <c r="Q77" i="4"/>
  <c r="R77" i="4"/>
  <c r="S77" i="4"/>
  <c r="T77" i="4"/>
  <c r="U77" i="4"/>
  <c r="V77" i="4"/>
  <c r="W77" i="4"/>
  <c r="X77" i="4"/>
  <c r="Y77" i="4"/>
  <c r="Z77" i="4"/>
  <c r="AA77" i="4"/>
  <c r="P78" i="4"/>
  <c r="Q78" i="4"/>
  <c r="R78" i="4"/>
  <c r="S78" i="4"/>
  <c r="T78" i="4"/>
  <c r="U78" i="4"/>
  <c r="V78" i="4"/>
  <c r="W78" i="4"/>
  <c r="X78" i="4"/>
  <c r="Y78" i="4"/>
  <c r="Z78" i="4"/>
  <c r="AA78" i="4"/>
  <c r="P79" i="4"/>
  <c r="Q79" i="4"/>
  <c r="R79" i="4"/>
  <c r="S79" i="4"/>
  <c r="T79" i="4"/>
  <c r="U79" i="4"/>
  <c r="V79" i="4"/>
  <c r="W79" i="4"/>
  <c r="X79" i="4"/>
  <c r="Y79" i="4"/>
  <c r="Z79" i="4"/>
  <c r="AA79" i="4"/>
  <c r="P80" i="4"/>
  <c r="Q80" i="4"/>
  <c r="R80" i="4"/>
  <c r="S80" i="4"/>
  <c r="T80" i="4"/>
  <c r="U80" i="4"/>
  <c r="V80" i="4"/>
  <c r="W80" i="4"/>
  <c r="X80" i="4"/>
  <c r="Y80" i="4"/>
  <c r="Z80" i="4"/>
  <c r="AA80" i="4"/>
  <c r="P81" i="4"/>
  <c r="Q81" i="4"/>
  <c r="R81" i="4"/>
  <c r="S81" i="4"/>
  <c r="T81" i="4"/>
  <c r="U81" i="4"/>
  <c r="V81" i="4"/>
  <c r="W81" i="4"/>
  <c r="X81" i="4"/>
  <c r="Y81" i="4"/>
  <c r="Z81" i="4"/>
  <c r="AA81" i="4"/>
  <c r="AA8" i="4"/>
  <c r="Z8" i="4"/>
  <c r="Y8" i="4"/>
  <c r="X8" i="4"/>
  <c r="W8" i="4"/>
  <c r="V8" i="4"/>
  <c r="U8" i="4"/>
  <c r="T8" i="4"/>
  <c r="S8" i="4"/>
  <c r="R8" i="4"/>
  <c r="Q8" i="4"/>
  <c r="P8" i="4"/>
  <c r="AA7" i="4"/>
  <c r="Z7" i="4"/>
  <c r="Y7" i="4"/>
  <c r="X7" i="4"/>
  <c r="W7" i="4"/>
  <c r="V7" i="4"/>
  <c r="U7" i="4"/>
  <c r="T7" i="4"/>
  <c r="S7" i="4"/>
  <c r="R7" i="4"/>
  <c r="Q7" i="4"/>
  <c r="P7" i="4"/>
  <c r="AA6" i="4"/>
  <c r="Z6" i="4"/>
  <c r="Y6" i="4"/>
  <c r="X6" i="4"/>
  <c r="W6" i="4"/>
  <c r="V6" i="4"/>
  <c r="U6" i="4"/>
  <c r="T6" i="4"/>
  <c r="S6" i="4"/>
  <c r="R6" i="4"/>
  <c r="Q6" i="4"/>
  <c r="P6" i="4"/>
  <c r="AA5" i="4"/>
  <c r="Z5" i="4"/>
  <c r="Y5" i="4"/>
  <c r="X5" i="4"/>
  <c r="W5" i="4"/>
  <c r="V5" i="4"/>
  <c r="U5" i="4"/>
  <c r="T5" i="4"/>
  <c r="S5" i="4"/>
  <c r="R5" i="4"/>
  <c r="Q5" i="4"/>
  <c r="P5" i="4"/>
  <c r="AA4" i="4"/>
  <c r="Z4" i="4"/>
  <c r="Y4" i="4"/>
  <c r="X4" i="4"/>
  <c r="W4" i="4"/>
  <c r="V4" i="4"/>
  <c r="U4" i="4"/>
  <c r="T4" i="4"/>
  <c r="S4" i="4"/>
  <c r="R4" i="4"/>
  <c r="Q4" i="4"/>
  <c r="P4" i="4"/>
  <c r="AA18" i="3"/>
  <c r="Z18" i="3"/>
  <c r="Y18" i="3"/>
  <c r="X18" i="3"/>
  <c r="W18" i="3"/>
  <c r="V18" i="3"/>
  <c r="U18" i="3"/>
  <c r="T18" i="3"/>
  <c r="S18" i="3"/>
  <c r="R18" i="3"/>
  <c r="Q18" i="3"/>
  <c r="P18" i="3"/>
  <c r="AA17" i="3"/>
  <c r="Z17" i="3"/>
  <c r="Y17" i="3"/>
  <c r="X17" i="3"/>
  <c r="W17" i="3"/>
  <c r="V17" i="3"/>
  <c r="U17" i="3"/>
  <c r="T17" i="3"/>
  <c r="S17" i="3"/>
  <c r="R17" i="3"/>
  <c r="Q17" i="3"/>
  <c r="P17" i="3"/>
  <c r="AA16" i="3"/>
  <c r="Z16" i="3"/>
  <c r="Y16" i="3"/>
  <c r="X16" i="3"/>
  <c r="W16" i="3"/>
  <c r="V16" i="3"/>
  <c r="U16" i="3"/>
  <c r="T16" i="3"/>
  <c r="S16" i="3"/>
  <c r="R16" i="3"/>
  <c r="Q16" i="3"/>
  <c r="P16" i="3"/>
  <c r="AA15" i="3"/>
  <c r="Z15" i="3"/>
  <c r="Y15" i="3"/>
  <c r="X15" i="3"/>
  <c r="W15" i="3"/>
  <c r="V15" i="3"/>
  <c r="U15" i="3"/>
  <c r="T15" i="3"/>
  <c r="S15" i="3"/>
  <c r="R15" i="3"/>
  <c r="Q15" i="3"/>
  <c r="P15" i="3"/>
  <c r="AA14" i="3"/>
  <c r="Z14" i="3"/>
  <c r="Y14" i="3"/>
  <c r="X14" i="3"/>
  <c r="W14" i="3"/>
  <c r="V14" i="3"/>
  <c r="U14" i="3"/>
  <c r="T14" i="3"/>
  <c r="S14" i="3"/>
  <c r="R14" i="3"/>
  <c r="Q14" i="3"/>
  <c r="P14" i="3"/>
  <c r="AA13" i="3"/>
  <c r="Z13" i="3"/>
  <c r="Y13" i="3"/>
  <c r="X13" i="3"/>
  <c r="W13" i="3"/>
  <c r="V13" i="3"/>
  <c r="U13" i="3"/>
  <c r="T13" i="3"/>
  <c r="S13" i="3"/>
  <c r="R13" i="3"/>
  <c r="Q13" i="3"/>
  <c r="P13" i="3"/>
  <c r="AA12" i="3"/>
  <c r="Z12" i="3"/>
  <c r="Y12" i="3"/>
  <c r="X12" i="3"/>
  <c r="W12" i="3"/>
  <c r="V12" i="3"/>
  <c r="U12" i="3"/>
  <c r="T12" i="3"/>
  <c r="S12" i="3"/>
  <c r="R12" i="3"/>
  <c r="Q12" i="3"/>
  <c r="P12" i="3"/>
  <c r="AA11" i="3"/>
  <c r="Z11" i="3"/>
  <c r="Y11" i="3"/>
  <c r="X11" i="3"/>
  <c r="W11" i="3"/>
  <c r="V11" i="3"/>
  <c r="U11" i="3"/>
  <c r="T11" i="3"/>
  <c r="S11" i="3"/>
  <c r="R11" i="3"/>
  <c r="Q11" i="3"/>
  <c r="P11" i="3"/>
  <c r="AA10" i="3"/>
  <c r="Z10" i="3"/>
  <c r="Y10" i="3"/>
  <c r="X10" i="3"/>
  <c r="W10" i="3"/>
  <c r="V10" i="3"/>
  <c r="U10" i="3"/>
  <c r="T10" i="3"/>
  <c r="S10" i="3"/>
  <c r="R10" i="3"/>
  <c r="Q10" i="3"/>
  <c r="P10" i="3"/>
  <c r="AA9" i="3"/>
  <c r="Z9" i="3"/>
  <c r="Y9" i="3"/>
  <c r="X9" i="3"/>
  <c r="W9" i="3"/>
  <c r="V9" i="3"/>
  <c r="U9" i="3"/>
  <c r="T9" i="3"/>
  <c r="S9" i="3"/>
  <c r="R9" i="3"/>
  <c r="Q9" i="3"/>
  <c r="P9" i="3"/>
  <c r="AA8" i="3"/>
  <c r="Z8" i="3"/>
  <c r="Y8" i="3"/>
  <c r="X8" i="3"/>
  <c r="W8" i="3"/>
  <c r="V8" i="3"/>
  <c r="U8" i="3"/>
  <c r="T8" i="3"/>
  <c r="S8" i="3"/>
  <c r="R8" i="3"/>
  <c r="Q8" i="3"/>
  <c r="P8" i="3"/>
  <c r="AA7" i="3"/>
  <c r="Z7" i="3"/>
  <c r="Y7" i="3"/>
  <c r="X7" i="3"/>
  <c r="W7" i="3"/>
  <c r="V7" i="3"/>
  <c r="U7" i="3"/>
  <c r="T7" i="3"/>
  <c r="S7" i="3"/>
  <c r="R7" i="3"/>
  <c r="Q7" i="3"/>
  <c r="P7" i="3"/>
  <c r="AA6" i="3"/>
  <c r="Z6" i="3"/>
  <c r="Y6" i="3"/>
  <c r="X6" i="3"/>
  <c r="W6" i="3"/>
  <c r="V6" i="3"/>
  <c r="U6" i="3"/>
  <c r="T6" i="3"/>
  <c r="S6" i="3"/>
  <c r="R6" i="3"/>
  <c r="Q6" i="3"/>
  <c r="P6" i="3"/>
  <c r="AA5" i="3"/>
  <c r="Z5" i="3"/>
  <c r="Y5" i="3"/>
  <c r="X5" i="3"/>
  <c r="W5" i="3"/>
  <c r="V5" i="3"/>
  <c r="U5" i="3"/>
  <c r="T5" i="3"/>
  <c r="S5" i="3"/>
  <c r="R5" i="3"/>
  <c r="Q5" i="3"/>
  <c r="P5" i="3"/>
  <c r="AA4" i="3"/>
  <c r="Z4" i="3"/>
  <c r="Y4" i="3"/>
  <c r="X4" i="3"/>
  <c r="W4" i="3"/>
  <c r="V4" i="3"/>
  <c r="U4" i="3"/>
  <c r="T4" i="3"/>
  <c r="S4" i="3"/>
  <c r="P4" i="3"/>
</calcChain>
</file>

<file path=xl/sharedStrings.xml><?xml version="1.0" encoding="utf-8"?>
<sst xmlns="http://schemas.openxmlformats.org/spreadsheetml/2006/main" count="3074" uniqueCount="879">
  <si>
    <t>Struktura lůžkového fondu v ČR dle PZS a místa poskytování zdrav. služby (IČP) v roce 2024 z dat ZP 111 VZP</t>
  </si>
  <si>
    <t>název poskytovatele</t>
  </si>
  <si>
    <t>typ PZS</t>
  </si>
  <si>
    <t>kraj</t>
  </si>
  <si>
    <t>kraj název</t>
  </si>
  <si>
    <t>okres</t>
  </si>
  <si>
    <t>okres název</t>
  </si>
  <si>
    <t>zřizovatel</t>
  </si>
  <si>
    <t>poskytovatel akutní péče</t>
  </si>
  <si>
    <t>počet obyvatel v kraji</t>
  </si>
  <si>
    <t>počet obyvatel v okrese</t>
  </si>
  <si>
    <t>akutní STAN</t>
  </si>
  <si>
    <t>akutní ARO</t>
  </si>
  <si>
    <t>akutní JIP</t>
  </si>
  <si>
    <t>akutní celkem</t>
  </si>
  <si>
    <t>NIP</t>
  </si>
  <si>
    <t>DIOP</t>
  </si>
  <si>
    <t>následná (9U7)</t>
  </si>
  <si>
    <t>odborné léčebné ústavy</t>
  </si>
  <si>
    <t>dlouhodobá (9_9)</t>
  </si>
  <si>
    <t>HOSPIC</t>
  </si>
  <si>
    <t>následná a dlouhodobá celkem</t>
  </si>
  <si>
    <t>lázně a ozdravovny</t>
  </si>
  <si>
    <t>00000582</t>
  </si>
  <si>
    <t>Vojenská lázeňská a rekreační zařízení</t>
  </si>
  <si>
    <t>Rehabilitační ústav</t>
  </si>
  <si>
    <t>CZ020</t>
  </si>
  <si>
    <t>Středočeský</t>
  </si>
  <si>
    <t>CZ020A</t>
  </si>
  <si>
    <t>Praha-západ</t>
  </si>
  <si>
    <t>OCO</t>
  </si>
  <si>
    <t>CZ041</t>
  </si>
  <si>
    <t>Karlovarský</t>
  </si>
  <si>
    <t>CZ0411</t>
  </si>
  <si>
    <t>Cheb</t>
  </si>
  <si>
    <t>CZ0412</t>
  </si>
  <si>
    <t>Karlovy Vary</t>
  </si>
  <si>
    <t>CZ042</t>
  </si>
  <si>
    <t>Ústecký</t>
  </si>
  <si>
    <t>CZ0426</t>
  </si>
  <si>
    <t>Teplice</t>
  </si>
  <si>
    <t>00023001</t>
  </si>
  <si>
    <t>Institut klinické a experimentální medicíny</t>
  </si>
  <si>
    <t>Nemocnice</t>
  </si>
  <si>
    <t>CZ010</t>
  </si>
  <si>
    <t>Hlavní město Praha</t>
  </si>
  <si>
    <t>CZ0100</t>
  </si>
  <si>
    <t>Praha</t>
  </si>
  <si>
    <t>MZD</t>
  </si>
  <si>
    <t>00023698</t>
  </si>
  <si>
    <t>Ústav pro péči o matku a dítě</t>
  </si>
  <si>
    <t>00023728</t>
  </si>
  <si>
    <t>Revmatologický ústav</t>
  </si>
  <si>
    <t>Specializovaná nemocnice</t>
  </si>
  <si>
    <t>00023736</t>
  </si>
  <si>
    <t>Ústav hematologie a krevní transfuze</t>
  </si>
  <si>
    <t>00023752</t>
  </si>
  <si>
    <t>Národní ústav duševního zdraví</t>
  </si>
  <si>
    <t>Psychiatrická nemocnice</t>
  </si>
  <si>
    <t>CZ0209</t>
  </si>
  <si>
    <t>Praha-východ</t>
  </si>
  <si>
    <t>00023884</t>
  </si>
  <si>
    <t>Nemocnice Na Homolce</t>
  </si>
  <si>
    <t>00024007</t>
  </si>
  <si>
    <t>Státní léčebné lázně Janské Lázně, státní podnik</t>
  </si>
  <si>
    <t>CZ052</t>
  </si>
  <si>
    <t>Královéhradecký</t>
  </si>
  <si>
    <t>CZ0525</t>
  </si>
  <si>
    <t>Trutnov</t>
  </si>
  <si>
    <t>00064165</t>
  </si>
  <si>
    <t>Všeobecná fakultní nemocnice v Praze</t>
  </si>
  <si>
    <t>Fakultní nemocnice</t>
  </si>
  <si>
    <t>00064173</t>
  </si>
  <si>
    <t>Fakultní nemocnice Královské Vinohrady</t>
  </si>
  <si>
    <t>00064190</t>
  </si>
  <si>
    <t>Fakultní Thomayerova nemocnice</t>
  </si>
  <si>
    <t>00064203</t>
  </si>
  <si>
    <t>Fakultní nemocnice v Motole</t>
  </si>
  <si>
    <t>00064211</t>
  </si>
  <si>
    <t>Fakultní nemocnice Bulovka</t>
  </si>
  <si>
    <t>00064220</t>
  </si>
  <si>
    <t>Psychiatrická nemocnice Bohnice</t>
  </si>
  <si>
    <t>00068691</t>
  </si>
  <si>
    <t>Psychiatrická nemocnice Kosmonosy</t>
  </si>
  <si>
    <t>Psychiatrická léčebna</t>
  </si>
  <si>
    <t>CZ0207</t>
  </si>
  <si>
    <t>Mladá Boleslav</t>
  </si>
  <si>
    <t>CZ0208</t>
  </si>
  <si>
    <t>Nymburk</t>
  </si>
  <si>
    <t>00068705</t>
  </si>
  <si>
    <t>Rehabilitační ústav Kladruby</t>
  </si>
  <si>
    <t>CZ0201</t>
  </si>
  <si>
    <t>Benešov</t>
  </si>
  <si>
    <t>00090638</t>
  </si>
  <si>
    <t>Nemocnice Jihlava, příspěvková organizace</t>
  </si>
  <si>
    <t>CZ063</t>
  </si>
  <si>
    <t>Vysočina</t>
  </si>
  <si>
    <t>CZ0632</t>
  </si>
  <si>
    <t>Jihlava</t>
  </si>
  <si>
    <t>Kraj</t>
  </si>
  <si>
    <t>00092584</t>
  </si>
  <si>
    <t>Nemocnice Znojmo, příspěvková organizace</t>
  </si>
  <si>
    <t>CZ064</t>
  </si>
  <si>
    <t>Jihomoravský</t>
  </si>
  <si>
    <t>CZ0647</t>
  </si>
  <si>
    <t>Znojmo</t>
  </si>
  <si>
    <t>00098892</t>
  </si>
  <si>
    <t>Fakultní nemocnice Olomouc</t>
  </si>
  <si>
    <t>CZ071</t>
  </si>
  <si>
    <t>Olomoucký</t>
  </si>
  <si>
    <t>CZ0712</t>
  </si>
  <si>
    <t>Olomouc</t>
  </si>
  <si>
    <t>00159816</t>
  </si>
  <si>
    <t>Fakultní nemocnice u sv. Anny v Brně</t>
  </si>
  <si>
    <t>CZ0642</t>
  </si>
  <si>
    <t>Brno-město</t>
  </si>
  <si>
    <t>00160105</t>
  </si>
  <si>
    <t>Psychiatrická nemocnice Brno</t>
  </si>
  <si>
    <t>CZ0646</t>
  </si>
  <si>
    <t>Vyškov</t>
  </si>
  <si>
    <t>00179230</t>
  </si>
  <si>
    <t>Psychiatrická nemocnice Havlíčkův Brod</t>
  </si>
  <si>
    <t>CZ0631</t>
  </si>
  <si>
    <t>Havlíčkův Brod</t>
  </si>
  <si>
    <t>00179540</t>
  </si>
  <si>
    <t>Nemocnice Havlíčkův Brod, příspěvková organizace</t>
  </si>
  <si>
    <t>00179906</t>
  </si>
  <si>
    <t>Fakultní nemocnice Hradec Králové</t>
  </si>
  <si>
    <t>CZ0521</t>
  </si>
  <si>
    <t>Hradec Králové</t>
  </si>
  <si>
    <t>00180092</t>
  </si>
  <si>
    <t>Léčebna pro dlouhodobě nemocné Hradec Králové</t>
  </si>
  <si>
    <t>Léčebna pro dlouhodobě nemocné (LDN)</t>
  </si>
  <si>
    <t>00183024</t>
  </si>
  <si>
    <t>Hamzova odborná léčebna pro děti a dospělé</t>
  </si>
  <si>
    <t>CZ053</t>
  </si>
  <si>
    <t>Pardubický</t>
  </si>
  <si>
    <t>CZ0531</t>
  </si>
  <si>
    <t>Chrudim</t>
  </si>
  <si>
    <t>00190217</t>
  </si>
  <si>
    <t>Levitovo centrum následné péče, příspěvková organizace</t>
  </si>
  <si>
    <t>Nemocnice následné péče</t>
  </si>
  <si>
    <t>CZ0522</t>
  </si>
  <si>
    <t>Jičín</t>
  </si>
  <si>
    <t>Město</t>
  </si>
  <si>
    <t>00190560</t>
  </si>
  <si>
    <t>Léčebna dlouhodobě nemocných Rybitví</t>
  </si>
  <si>
    <t>CZ0532</t>
  </si>
  <si>
    <t>Pardubice</t>
  </si>
  <si>
    <t>00191744</t>
  </si>
  <si>
    <t>Léčebna dlouhodobě nemocných Opočno</t>
  </si>
  <si>
    <t>CZ0524</t>
  </si>
  <si>
    <t>Rychnov nad Kněžnou</t>
  </si>
  <si>
    <t>00193011</t>
  </si>
  <si>
    <t>Ústav chirurgie ruky a plastické chirurgie, příspěvková organizace</t>
  </si>
  <si>
    <t>CZ051</t>
  </si>
  <si>
    <t>Liberecký</t>
  </si>
  <si>
    <t>CZ0514</t>
  </si>
  <si>
    <t>Semily</t>
  </si>
  <si>
    <t>00193895</t>
  </si>
  <si>
    <t>Nemocnice následné péče Moravská Třebová</t>
  </si>
  <si>
    <t>CZ0533</t>
  </si>
  <si>
    <t>Svitavy</t>
  </si>
  <si>
    <t>00193976</t>
  </si>
  <si>
    <t>Odborný léčebný ústav Jevíčko</t>
  </si>
  <si>
    <t>Ostatní odborné léčebné ústavy</t>
  </si>
  <si>
    <t>00195201</t>
  </si>
  <si>
    <t>Sdružení ozdravoven a léčeben okresu Trutnov</t>
  </si>
  <si>
    <t>Další lůžkové zařízení</t>
  </si>
  <si>
    <t>00196096</t>
  </si>
  <si>
    <t>ALBERTINUM, odborný léčebný ústav, Žamberk</t>
  </si>
  <si>
    <t>CZ0534</t>
  </si>
  <si>
    <t>Ústí nad Orlicí</t>
  </si>
  <si>
    <t>00209775</t>
  </si>
  <si>
    <t>Centrum kardiovaskulární a transplantační chirurgie Brno</t>
  </si>
  <si>
    <t>00209805</t>
  </si>
  <si>
    <t>Masarykův onkologický ústav</t>
  </si>
  <si>
    <t>00209813</t>
  </si>
  <si>
    <t>Úrazová nemocnice v Brně</t>
  </si>
  <si>
    <t>00225827</t>
  </si>
  <si>
    <t>Nemocnice Ivančice, příspěvková organizace</t>
  </si>
  <si>
    <t>CZ0643</t>
  </si>
  <si>
    <t>Brno-venkov</t>
  </si>
  <si>
    <t>00226637</t>
  </si>
  <si>
    <t>Nemocnice TGM Hodonín, příspěková organizace</t>
  </si>
  <si>
    <t>CZ0645</t>
  </si>
  <si>
    <t>Hodonín</t>
  </si>
  <si>
    <t>00226912</t>
  </si>
  <si>
    <t>Nemocnice Kyjov, příspěvková organizace</t>
  </si>
  <si>
    <t>00386634</t>
  </si>
  <si>
    <t>Nemocnice Blansko</t>
  </si>
  <si>
    <t>CZ0641</t>
  </si>
  <si>
    <t>Blansko</t>
  </si>
  <si>
    <t>00386766</t>
  </si>
  <si>
    <t>Jihomoravské dětské léčebny, příspěvková organizace</t>
  </si>
  <si>
    <t>Ostatní dětské odborné léčebné ústavy</t>
  </si>
  <si>
    <t>00387134</t>
  </si>
  <si>
    <t>Nemocnice Letovice, příspěvková organizace</t>
  </si>
  <si>
    <t>00390780</t>
  </si>
  <si>
    <t>Nemocnice Břeclav, příspěvková organizace</t>
  </si>
  <si>
    <t>CZ0644</t>
  </si>
  <si>
    <t>Břeclav</t>
  </si>
  <si>
    <t>00425788</t>
  </si>
  <si>
    <t>Oblastní spolek Českého červeného kříže Mladá Boleslav</t>
  </si>
  <si>
    <t>Hospic</t>
  </si>
  <si>
    <t>JPO</t>
  </si>
  <si>
    <t>00511951</t>
  </si>
  <si>
    <t>Nemocnice Pelhřimov, příspěvková organizace</t>
  </si>
  <si>
    <t>CZ0633</t>
  </si>
  <si>
    <t>Pelhřimov</t>
  </si>
  <si>
    <t>00534188</t>
  </si>
  <si>
    <t>Nemocnice ve Frýdku-Místku, příspěvková organizace</t>
  </si>
  <si>
    <t>CZ080</t>
  </si>
  <si>
    <t>Moravskoslezský</t>
  </si>
  <si>
    <t>CZ0802</t>
  </si>
  <si>
    <t>Frýdek-Místek</t>
  </si>
  <si>
    <t>00534200</t>
  </si>
  <si>
    <t>Odborný léčebný ústav Metylovice-Moravskoslezské sanatorium, příspěvková organizace</t>
  </si>
  <si>
    <t>00534242</t>
  </si>
  <si>
    <t>Nemocnice Třinec, příspěvková organizace</t>
  </si>
  <si>
    <t>00567914</t>
  </si>
  <si>
    <t>Psychiatrická nemocnice v Kroměříži</t>
  </si>
  <si>
    <t>CZ072</t>
  </si>
  <si>
    <t>Zlínský</t>
  </si>
  <si>
    <t>CZ0721</t>
  </si>
  <si>
    <t>Kroměříž</t>
  </si>
  <si>
    <t>00583600</t>
  </si>
  <si>
    <t>Psychiatrická léčebna Červený Dvůr</t>
  </si>
  <si>
    <t>CZ031</t>
  </si>
  <si>
    <t>Jihočeský</t>
  </si>
  <si>
    <t>CZ0312</t>
  </si>
  <si>
    <t>Český Krumlov</t>
  </si>
  <si>
    <t>00600601</t>
  </si>
  <si>
    <t>Psychiatrická nemocnice Jihlava</t>
  </si>
  <si>
    <t>00601233</t>
  </si>
  <si>
    <t>Rehabilitační ústav Hrabyně</t>
  </si>
  <si>
    <t>CZ0805</t>
  </si>
  <si>
    <t>Opava</t>
  </si>
  <si>
    <t>00635162</t>
  </si>
  <si>
    <t>Městská nemocnice Ostrava, příspěvková organizace</t>
  </si>
  <si>
    <t>CZ0806</t>
  </si>
  <si>
    <t>Ostrava-město</t>
  </si>
  <si>
    <t>00667421</t>
  </si>
  <si>
    <t>Dětská psychiatrická nemocnice Opařany</t>
  </si>
  <si>
    <t>Dětská psychiatrická léčebna</t>
  </si>
  <si>
    <t>CZ0317</t>
  </si>
  <si>
    <t>Tábor</t>
  </si>
  <si>
    <t>00668168</t>
  </si>
  <si>
    <t>Psychiatrická léčebna Lnáře</t>
  </si>
  <si>
    <t>CZ0316</t>
  </si>
  <si>
    <t>Strakonice</t>
  </si>
  <si>
    <t>00669784</t>
  </si>
  <si>
    <t>Léčebna tuberkulózy a respiračních nemocí Janov</t>
  </si>
  <si>
    <t>Léčebna tuberkul.a respir.nemocí (TRN)</t>
  </si>
  <si>
    <t>CZ032</t>
  </si>
  <si>
    <t>Plzeňský</t>
  </si>
  <si>
    <t>CZ0326</t>
  </si>
  <si>
    <t>Rokycany</t>
  </si>
  <si>
    <t>00669792</t>
  </si>
  <si>
    <t>Psychiatrická nemocnice v Dobřanech</t>
  </si>
  <si>
    <t>CZ0324</t>
  </si>
  <si>
    <t>Plzeň-jih</t>
  </si>
  <si>
    <t>00669806</t>
  </si>
  <si>
    <t>Fakultní nemocnice Plzeň</t>
  </si>
  <si>
    <t>CZ0323</t>
  </si>
  <si>
    <t>Plzeň-město</t>
  </si>
  <si>
    <t>00673552</t>
  </si>
  <si>
    <t>Psychiatrická nemocnice Horní Beřkovice</t>
  </si>
  <si>
    <t>CZ0423</t>
  </si>
  <si>
    <t>Litoměřice</t>
  </si>
  <si>
    <t>00673951</t>
  </si>
  <si>
    <t>Léčebna respiračních nemocí Cvikov, příspěvková organizace</t>
  </si>
  <si>
    <t>CZ0511</t>
  </si>
  <si>
    <t>Česká Lípa</t>
  </si>
  <si>
    <t>00829137</t>
  </si>
  <si>
    <t>Psychiatrická léčebna Petrohrad, příspěvková organizace</t>
  </si>
  <si>
    <t>CZ0424</t>
  </si>
  <si>
    <t>Louny</t>
  </si>
  <si>
    <t>00829838</t>
  </si>
  <si>
    <t>Nemocnice Jablonec nad Nisou, p.o.</t>
  </si>
  <si>
    <t>CZ0512</t>
  </si>
  <si>
    <t>Jablonec nad Nisou</t>
  </si>
  <si>
    <t>00831034</t>
  </si>
  <si>
    <t>Dětská psychiatrická nemocnice Louny</t>
  </si>
  <si>
    <t>00839205</t>
  </si>
  <si>
    <t>Nemocnice Vyškov, p. o.</t>
  </si>
  <si>
    <t>00839396</t>
  </si>
  <si>
    <t>Nemocnice Třebíč, příspěvková organizace</t>
  </si>
  <si>
    <t>CZ0634</t>
  </si>
  <si>
    <t>Třebíč</t>
  </si>
  <si>
    <t>00842001</t>
  </si>
  <si>
    <t>Nemocnice Nové Město na Moravě, příspěvová organizace</t>
  </si>
  <si>
    <t>CZ0635</t>
  </si>
  <si>
    <t>Žďár nad Sázavou</t>
  </si>
  <si>
    <t>00842052</t>
  </si>
  <si>
    <t>Dětská psychiatrická nemocnice</t>
  </si>
  <si>
    <t>00843954</t>
  </si>
  <si>
    <t>Psychiatrická léčebna Šternberk</t>
  </si>
  <si>
    <t>00843989</t>
  </si>
  <si>
    <t>Fakultní nemocnice Ostrava</t>
  </si>
  <si>
    <t>00844004</t>
  </si>
  <si>
    <t>Psychiatrická nemocnice v Opavě</t>
  </si>
  <si>
    <t>00844641</t>
  </si>
  <si>
    <t>Sdružené zdravotnické zařízení Krnov, příspěvková organizace</t>
  </si>
  <si>
    <t>CZ0801</t>
  </si>
  <si>
    <t>Bruntál</t>
  </si>
  <si>
    <t>00844853</t>
  </si>
  <si>
    <t>Nemocnice Karviná - Ráj, příspěvková organizace</t>
  </si>
  <si>
    <t>CZ0803</t>
  </si>
  <si>
    <t>Karviná</t>
  </si>
  <si>
    <t>00844896</t>
  </si>
  <si>
    <t>Nemocnice Havířov, příspěvková organizace</t>
  </si>
  <si>
    <t>00849081</t>
  </si>
  <si>
    <t>Odborný léčebný ústav Paseka, příspěvková organizace</t>
  </si>
  <si>
    <t>00851388</t>
  </si>
  <si>
    <t>Psychiatrická nemocnice Marianny Oranžské</t>
  </si>
  <si>
    <t>CZ0711</t>
  </si>
  <si>
    <t>Jeseník</t>
  </si>
  <si>
    <t>00853879</t>
  </si>
  <si>
    <t>Rehabilitační ústav Brandýs nad Orlicí</t>
  </si>
  <si>
    <t>00854875</t>
  </si>
  <si>
    <t>Nemocnice následné péče Lomnice nad Popelkou</t>
  </si>
  <si>
    <t>00873764</t>
  </si>
  <si>
    <t>Městská nemocnice Čáslav</t>
  </si>
  <si>
    <t>CZ0205</t>
  </si>
  <si>
    <t>Kutná Hora</t>
  </si>
  <si>
    <t>00875295</t>
  </si>
  <si>
    <t>Nemocnice Slaný</t>
  </si>
  <si>
    <t>CZ0203</t>
  </si>
  <si>
    <t>Kladno</t>
  </si>
  <si>
    <t>00879444</t>
  </si>
  <si>
    <t>Nemocnice Na Františku</t>
  </si>
  <si>
    <t>00879649</t>
  </si>
  <si>
    <t>Léčebna dlouhodobě nemocných Vršovice, příspěvková organizace</t>
  </si>
  <si>
    <t>00883573</t>
  </si>
  <si>
    <t>Léčebné lázně Lázně Kynžvart</t>
  </si>
  <si>
    <t>Lázeňská léčebna</t>
  </si>
  <si>
    <t>01327216</t>
  </si>
  <si>
    <t>soft palm z. s.</t>
  </si>
  <si>
    <t>02390221</t>
  </si>
  <si>
    <t>Nemocnice následné péče VIA, s.r.o.</t>
  </si>
  <si>
    <t>CZ0421</t>
  </si>
  <si>
    <t>Děčín</t>
  </si>
  <si>
    <t>02402106</t>
  </si>
  <si>
    <t>Sanatorium Kochova s.r.o.</t>
  </si>
  <si>
    <t>02989204</t>
  </si>
  <si>
    <t>Chronicare s.r.o.</t>
  </si>
  <si>
    <t>03030997</t>
  </si>
  <si>
    <t>Lázně 1897, s.r.o.</t>
  </si>
  <si>
    <t>CZ0523</t>
  </si>
  <si>
    <t>Náchod</t>
  </si>
  <si>
    <t>03479757</t>
  </si>
  <si>
    <t>Františkovy Lázně IMPERIAL a.s.</t>
  </si>
  <si>
    <t>03604977</t>
  </si>
  <si>
    <t>VDH MED Project a.s.</t>
  </si>
  <si>
    <t>04212029</t>
  </si>
  <si>
    <t>Nemocnice Hustopeče, příspěvková organizace</t>
  </si>
  <si>
    <t>04273176</t>
  </si>
  <si>
    <t>Hospic Mezi stromy, z. s.</t>
  </si>
  <si>
    <t>04679954</t>
  </si>
  <si>
    <t>Chronicare Nord s.r.o.</t>
  </si>
  <si>
    <t>05101051</t>
  </si>
  <si>
    <t>Schrothovy léčebné lázně s.r.o.</t>
  </si>
  <si>
    <t>05157005</t>
  </si>
  <si>
    <t>Vividus Medical, s.r.o.</t>
  </si>
  <si>
    <t>05212146</t>
  </si>
  <si>
    <t>Masarykova nemocnice Rakovník s.r.o.</t>
  </si>
  <si>
    <t>CZ020C</t>
  </si>
  <si>
    <t>Rakovník</t>
  </si>
  <si>
    <t>05327296</t>
  </si>
  <si>
    <t>Chronicare Mund s.r.o.</t>
  </si>
  <si>
    <t>05421888</t>
  </si>
  <si>
    <t>MMN, a.s.</t>
  </si>
  <si>
    <t>06458467</t>
  </si>
  <si>
    <t>Lázně Hodonín, s.r.o.</t>
  </si>
  <si>
    <t>06774857</t>
  </si>
  <si>
    <t>CELOP s.r.o.</t>
  </si>
  <si>
    <t>06934226</t>
  </si>
  <si>
    <t>Domov třetího věku s.r.o.</t>
  </si>
  <si>
    <t>07524013</t>
  </si>
  <si>
    <t>FITCARE s.r.o.</t>
  </si>
  <si>
    <t>07579969</t>
  </si>
  <si>
    <t>Nemocnice sv. Alžběty Na Slupi, s.r.o.</t>
  </si>
  <si>
    <t>07628196</t>
  </si>
  <si>
    <t>Filimed s.r.o.</t>
  </si>
  <si>
    <t>08176302</t>
  </si>
  <si>
    <t>Sušická nemocnice s.r.o.</t>
  </si>
  <si>
    <t>CZ0322</t>
  </si>
  <si>
    <t>Klatovy</t>
  </si>
  <si>
    <t>09365508</t>
  </si>
  <si>
    <t>HOTELIS s.r.o.</t>
  </si>
  <si>
    <t>09760351</t>
  </si>
  <si>
    <t>Senatorium Vestec a.s.</t>
  </si>
  <si>
    <t>10913416</t>
  </si>
  <si>
    <t>AHC Centrum následné péče Trutnov s.r.o.</t>
  </si>
  <si>
    <t>10989391</t>
  </si>
  <si>
    <t>Františkovy Lázně AQUAFORUM a.s.</t>
  </si>
  <si>
    <t>14159813</t>
  </si>
  <si>
    <t>VINETRON - B s.r.o.</t>
  </si>
  <si>
    <t>14450216</t>
  </si>
  <si>
    <t>Horské lázně Karlova Studánka, státní podnik</t>
  </si>
  <si>
    <t>17809193</t>
  </si>
  <si>
    <t>Nemocnice Milosrdných sester sv. Vincence de Paul s.r.o.</t>
  </si>
  <si>
    <t>18233392</t>
  </si>
  <si>
    <t>AMICA CENTRUM s.r.o.</t>
  </si>
  <si>
    <t>18623433</t>
  </si>
  <si>
    <t>TŘI, z.ú.</t>
  </si>
  <si>
    <t>19738269</t>
  </si>
  <si>
    <t>Zdravotnická zařízení Ministerstva spravedlnosti</t>
  </si>
  <si>
    <t>21045895</t>
  </si>
  <si>
    <t>Rehamedica Žacléř a.s.</t>
  </si>
  <si>
    <t>24747246</t>
  </si>
  <si>
    <t>Nemocnice Sokolov s.r.o.</t>
  </si>
  <si>
    <t>CZ0413</t>
  </si>
  <si>
    <t>Sokolov</t>
  </si>
  <si>
    <t>24805807</t>
  </si>
  <si>
    <t>LRS Chvaly, o.p.s.</t>
  </si>
  <si>
    <t>25026259</t>
  </si>
  <si>
    <t>Nemocnice Žatec, z.ú.</t>
  </si>
  <si>
    <t>25030302</t>
  </si>
  <si>
    <t>Krušnohorská poliklinika s.r.o.</t>
  </si>
  <si>
    <t>CZ0425</t>
  </si>
  <si>
    <t>Most</t>
  </si>
  <si>
    <t>25155946</t>
  </si>
  <si>
    <t>Nemocnice Volyně s.r.o.</t>
  </si>
  <si>
    <t>25179896</t>
  </si>
  <si>
    <t>Slatinné lázně Třeboň s.r.o.</t>
  </si>
  <si>
    <t>CZ0313</t>
  </si>
  <si>
    <t>Jindřichův Hradec</t>
  </si>
  <si>
    <t>25202189</t>
  </si>
  <si>
    <t>Mulačova nemocnice s.r.o.</t>
  </si>
  <si>
    <t>25257005</t>
  </si>
  <si>
    <t>Vysočinské nemocnice s.r.o.</t>
  </si>
  <si>
    <t>25262238</t>
  </si>
  <si>
    <t>Městská nemocnice, a.s.</t>
  </si>
  <si>
    <t>25296094</t>
  </si>
  <si>
    <t>Poličská nemocnice, s.r.o.</t>
  </si>
  <si>
    <t>25367757</t>
  </si>
  <si>
    <t>Lázně Slatinice a.s.</t>
  </si>
  <si>
    <t>25399195</t>
  </si>
  <si>
    <t>THERÁPON 98, a.s.</t>
  </si>
  <si>
    <t>CZ0804</t>
  </si>
  <si>
    <t>Nový Jičín</t>
  </si>
  <si>
    <t>25413244</t>
  </si>
  <si>
    <t>SENIOR CZ, s.r.o.</t>
  </si>
  <si>
    <t>CZ0427</t>
  </si>
  <si>
    <t>Ústí nad Labem</t>
  </si>
  <si>
    <t>25419561</t>
  </si>
  <si>
    <t>HOSPIC v MOSTĚ, o.p.s.</t>
  </si>
  <si>
    <t>25443801</t>
  </si>
  <si>
    <t>Nemocnice Roudnice nad Labem s.r.o.</t>
  </si>
  <si>
    <t>25479300</t>
  </si>
  <si>
    <t>Nemocnice Kadaň s.r.o.</t>
  </si>
  <si>
    <t>CZ0422</t>
  </si>
  <si>
    <t>Chomutov</t>
  </si>
  <si>
    <t>25488627</t>
  </si>
  <si>
    <t>Krajská zdravotní, a.s.</t>
  </si>
  <si>
    <t>25542681</t>
  </si>
  <si>
    <t>Nemocnice sv.Zdislavy,a.s.</t>
  </si>
  <si>
    <t>25559214</t>
  </si>
  <si>
    <t>KNEBL, spol. s r.o.</t>
  </si>
  <si>
    <t>CZ0724</t>
  </si>
  <si>
    <t>Zlín</t>
  </si>
  <si>
    <t>25579282</t>
  </si>
  <si>
    <t>AHC Centrum následné péče Sedlec-Prčice a.s.</t>
  </si>
  <si>
    <t>CZ020B</t>
  </si>
  <si>
    <t>Příbram</t>
  </si>
  <si>
    <t>25583905</t>
  </si>
  <si>
    <t>Městská nemocnice s poliklinikou Uh. Brod, s.r.o.</t>
  </si>
  <si>
    <t>CZ0722</t>
  </si>
  <si>
    <t>Uherské Hradiště</t>
  </si>
  <si>
    <t>25617320</t>
  </si>
  <si>
    <t>LÁZNĚ HOTEL VRÁŽ s.r.o.</t>
  </si>
  <si>
    <t>CZ0314</t>
  </si>
  <si>
    <t>Písek</t>
  </si>
  <si>
    <t>25634691</t>
  </si>
  <si>
    <t>MEDICON Hospitals s.r.o.</t>
  </si>
  <si>
    <t>25689371</t>
  </si>
  <si>
    <t>Olivova dětská léčebna, o.p.s.</t>
  </si>
  <si>
    <t>25868951</t>
  </si>
  <si>
    <t>Rehabilitační centrum Čeladná s.r.o.</t>
  </si>
  <si>
    <t>25886207</t>
  </si>
  <si>
    <t>Nemocnice AGEL Nový Jičín a.s.</t>
  </si>
  <si>
    <t>25897551</t>
  </si>
  <si>
    <t>Nemocnice AGEL Český Těšín a.s.</t>
  </si>
  <si>
    <t>25903659</t>
  </si>
  <si>
    <t>Dopravní zdravotnictví a.s.</t>
  </si>
  <si>
    <t>26000202</t>
  </si>
  <si>
    <t>Oblastní nemocnice Náchod a.s.</t>
  </si>
  <si>
    <t>26000237</t>
  </si>
  <si>
    <t>Oblastní nemocnice Trutnov a.s.</t>
  </si>
  <si>
    <t>26001551</t>
  </si>
  <si>
    <t>Oblastní nemocnice Jičín a.s.</t>
  </si>
  <si>
    <t>26068877</t>
  </si>
  <si>
    <t>Nemocnice České Budějovice, a.s.</t>
  </si>
  <si>
    <t>CZ0311</t>
  </si>
  <si>
    <t>České Budějovice</t>
  </si>
  <si>
    <t>26085011</t>
  </si>
  <si>
    <t>PP Hospitals, s.r.o.</t>
  </si>
  <si>
    <t>26095149</t>
  </si>
  <si>
    <t>Nemocnice Český Krumlov, a.s.</t>
  </si>
  <si>
    <t>26095157</t>
  </si>
  <si>
    <t>Nemocnice Jindřichův Hradec, a.s.</t>
  </si>
  <si>
    <t>26095165</t>
  </si>
  <si>
    <t>Nemocnice Prachatice, a.s.</t>
  </si>
  <si>
    <t>CZ0315</t>
  </si>
  <si>
    <t>Prachatice</t>
  </si>
  <si>
    <t>26095181</t>
  </si>
  <si>
    <t>Nemocnice Strakonice, a.s.</t>
  </si>
  <si>
    <t>26095190</t>
  </si>
  <si>
    <t>Nemocnice Písek, a.s.</t>
  </si>
  <si>
    <t>26095203</t>
  </si>
  <si>
    <t>Nemocnice Tábor, a.s.</t>
  </si>
  <si>
    <t>26216701</t>
  </si>
  <si>
    <t>Nemocnice Počátky, s.r.o.</t>
  </si>
  <si>
    <t>26356589</t>
  </si>
  <si>
    <t>DOP - HC s.r.o.</t>
  </si>
  <si>
    <t>26360527</t>
  </si>
  <si>
    <t>Klatovská nemocnice, a.s.</t>
  </si>
  <si>
    <t>26360870</t>
  </si>
  <si>
    <t>Nemocnice následné péče LDN Horažďovice, s.r.o.</t>
  </si>
  <si>
    <t>26360896</t>
  </si>
  <si>
    <t>Nemocnice následné péče Svatá Anna, s.r.o.</t>
  </si>
  <si>
    <t>CZ0327</t>
  </si>
  <si>
    <t>Tachov</t>
  </si>
  <si>
    <t>26360900</t>
  </si>
  <si>
    <t>Rokycanská nemocnice, a.s.</t>
  </si>
  <si>
    <t>26361078</t>
  </si>
  <si>
    <t>Domažlická nemocnice, a.s.</t>
  </si>
  <si>
    <t>CZ0321</t>
  </si>
  <si>
    <t>Domažlice</t>
  </si>
  <si>
    <t>26361086</t>
  </si>
  <si>
    <t>Stodská nemocnice, a.s.</t>
  </si>
  <si>
    <t>26365804</t>
  </si>
  <si>
    <t>Karlovarská krajská nemocnice a.s.</t>
  </si>
  <si>
    <t>26369427</t>
  </si>
  <si>
    <t>Dům klidného stáří, spol. s r.o.</t>
  </si>
  <si>
    <t>26376709</t>
  </si>
  <si>
    <t>Nemocnice Mariánské Lázně s.r.o.</t>
  </si>
  <si>
    <t>26429683</t>
  </si>
  <si>
    <t>MEDITERRA - Sedlčany, s.r.o.</t>
  </si>
  <si>
    <t>26432471</t>
  </si>
  <si>
    <t>Centrum léčby pohybového aparátu, s.r.o.</t>
  </si>
  <si>
    <t>26495015</t>
  </si>
  <si>
    <t>Městská nemocnice Městec Králové a.s.</t>
  </si>
  <si>
    <t>26604582</t>
  </si>
  <si>
    <t>Hospic sv. Alžběty o.p.s.</t>
  </si>
  <si>
    <t>26625385</t>
  </si>
  <si>
    <t>Hospic Chrudim z.ú.</t>
  </si>
  <si>
    <t>26752051</t>
  </si>
  <si>
    <t>JESSENIA a.s.</t>
  </si>
  <si>
    <t>CZ0202</t>
  </si>
  <si>
    <t>Beroun</t>
  </si>
  <si>
    <t>26788799</t>
  </si>
  <si>
    <t>Gaudium Frýdek-Místek s.r.o.</t>
  </si>
  <si>
    <t>26816407</t>
  </si>
  <si>
    <t>CNS-CENTRUM TŘINEC s.r.o.</t>
  </si>
  <si>
    <t>26822105</t>
  </si>
  <si>
    <t>Nemocnice AGEL Valašské Meziříčí a.s.</t>
  </si>
  <si>
    <t>CZ0723</t>
  </si>
  <si>
    <t>Vsetín</t>
  </si>
  <si>
    <t>26834022</t>
  </si>
  <si>
    <t>Bohumínská městská nemocnice, a.s.</t>
  </si>
  <si>
    <t>26865858</t>
  </si>
  <si>
    <t>Bílovecká nemocnice, a.s.</t>
  </si>
  <si>
    <t>26871068</t>
  </si>
  <si>
    <t>Vsetínská nemocnice a.s.</t>
  </si>
  <si>
    <t>26925974</t>
  </si>
  <si>
    <t>Nemocnice Boskovice s.r.o.</t>
  </si>
  <si>
    <t>26940281</t>
  </si>
  <si>
    <t>PATEB s.r.o.</t>
  </si>
  <si>
    <t>27085031</t>
  </si>
  <si>
    <t>Oblastní nemocnice Příbram, a.s.</t>
  </si>
  <si>
    <t>27161838</t>
  </si>
  <si>
    <t>Nemocnice Český Brod s.r.o.</t>
  </si>
  <si>
    <t>CZ0204</t>
  </si>
  <si>
    <t>Kolín</t>
  </si>
  <si>
    <t>27207064</t>
  </si>
  <si>
    <t>Nemocnice Na Pleši s.r.o.</t>
  </si>
  <si>
    <t>27253236</t>
  </si>
  <si>
    <t>Nemocnice Rudolfa a Stefanie Benešov, a.s., nemocnice Středočeského kraje</t>
  </si>
  <si>
    <t>27256391</t>
  </si>
  <si>
    <t>Oblastní nemocnice Kolín, a.s., nemocnice Středočeského kraje</t>
  </si>
  <si>
    <t>27256456</t>
  </si>
  <si>
    <t>Oblastní nemocnice Mladá Boleslav, a.s., nemocnice Středočeského kraje</t>
  </si>
  <si>
    <t>27256537</t>
  </si>
  <si>
    <t>Oblastní nemocnice Kladno, a.s., nemocnice Středočeského kraje</t>
  </si>
  <si>
    <t>27283518</t>
  </si>
  <si>
    <t>Nemocnice s poliklinikou Česká Lípa, a.s.</t>
  </si>
  <si>
    <t>27283933</t>
  </si>
  <si>
    <t>Krajská nemocnice Liberec, a.s.</t>
  </si>
  <si>
    <t>CZ0513</t>
  </si>
  <si>
    <t>Liberec</t>
  </si>
  <si>
    <t>27332730</t>
  </si>
  <si>
    <t>Nemocnice AGEL Louny a.s.</t>
  </si>
  <si>
    <t>27365867</t>
  </si>
  <si>
    <t>Nemocnice AGEL Říčany a.s.</t>
  </si>
  <si>
    <t>27371794</t>
  </si>
  <si>
    <t>GARC Kladno s.r.o.</t>
  </si>
  <si>
    <t>27520536</t>
  </si>
  <si>
    <t>Nemocnice Pardubického kraje, a.s.</t>
  </si>
  <si>
    <t>27660532</t>
  </si>
  <si>
    <t>Kroměřížská nemocnice a.s.</t>
  </si>
  <si>
    <t>27660915</t>
  </si>
  <si>
    <t>Uherskohradišťská nemocnice a.s.</t>
  </si>
  <si>
    <t>27661989</t>
  </si>
  <si>
    <t>Krajská nemocnice T. Bati, a. s.</t>
  </si>
  <si>
    <t>27685934</t>
  </si>
  <si>
    <t>ADP - SANCO s.r.o.</t>
  </si>
  <si>
    <t>CZ0713</t>
  </si>
  <si>
    <t>Prostějov</t>
  </si>
  <si>
    <t>27797660</t>
  </si>
  <si>
    <t>AGEL Středomoravská nemocniční a.s.</t>
  </si>
  <si>
    <t>CZ0714</t>
  </si>
  <si>
    <t>Přerov</t>
  </si>
  <si>
    <t>27828930</t>
  </si>
  <si>
    <t>OSMED Group s.r.o.</t>
  </si>
  <si>
    <t>27835545</t>
  </si>
  <si>
    <t>Sanatorium Jablunkov, a.s.</t>
  </si>
  <si>
    <t>27849562</t>
  </si>
  <si>
    <t>AquaKlim, s.r.o.</t>
  </si>
  <si>
    <t>27872963</t>
  </si>
  <si>
    <t>NH Hospital a.s.</t>
  </si>
  <si>
    <t>27958639</t>
  </si>
  <si>
    <t>Mělnická zdravotní, a.s.</t>
  </si>
  <si>
    <t>CZ0206</t>
  </si>
  <si>
    <t>Mělník</t>
  </si>
  <si>
    <t>27989437</t>
  </si>
  <si>
    <t>MONTI SPA a.s.</t>
  </si>
  <si>
    <t>28092732</t>
  </si>
  <si>
    <t>Psychiatrická nemocnice Písek a.s.</t>
  </si>
  <si>
    <t>28113195</t>
  </si>
  <si>
    <t>Nemocnice Dačice, a.s.</t>
  </si>
  <si>
    <t>28495306</t>
  </si>
  <si>
    <t>Poliklinika Prosek a.s.</t>
  </si>
  <si>
    <t>28509480</t>
  </si>
  <si>
    <t>MSCARE s.r.o.</t>
  </si>
  <si>
    <t>28561813</t>
  </si>
  <si>
    <t>Lázně Velké Losiny, s.r.o.</t>
  </si>
  <si>
    <t>CZ0715</t>
  </si>
  <si>
    <t>Šumperk</t>
  </si>
  <si>
    <t>28700210</t>
  </si>
  <si>
    <t>Hospic sv. Zdislavy, o.p.s.</t>
  </si>
  <si>
    <t>28762886</t>
  </si>
  <si>
    <t>Nemocnice Nymburk s.r.o.</t>
  </si>
  <si>
    <t>28892950</t>
  </si>
  <si>
    <t>OB klinika a.s.</t>
  </si>
  <si>
    <t>28971906</t>
  </si>
  <si>
    <t>Nemocnice Vršovice a.s.</t>
  </si>
  <si>
    <t>28973976</t>
  </si>
  <si>
    <t>ETOILE CZ a.s.</t>
  </si>
  <si>
    <t>29015839</t>
  </si>
  <si>
    <t>BH - Nemocnice Vimperk a.s.</t>
  </si>
  <si>
    <t>29032806</t>
  </si>
  <si>
    <t>ORTO - REHA, s.r.o.</t>
  </si>
  <si>
    <t>29090300</t>
  </si>
  <si>
    <t>Léčebné lázně Konstantinovy lázně a.s.</t>
  </si>
  <si>
    <t>29211808</t>
  </si>
  <si>
    <t>Léčebné lázně Jáchymov a. s.</t>
  </si>
  <si>
    <t>29240948</t>
  </si>
  <si>
    <t>LÁZNĚ LEDNICE, s.r.o.</t>
  </si>
  <si>
    <t>29288223</t>
  </si>
  <si>
    <t>Neuron Medical s.r.o.</t>
  </si>
  <si>
    <t>42726646</t>
  </si>
  <si>
    <t>Dětská odb.léčebna Ch.G.Masaryk,p.s.ČČK</t>
  </si>
  <si>
    <t>44569491</t>
  </si>
  <si>
    <t>Lázně Teplice v Čechách a.s.</t>
  </si>
  <si>
    <t>44569505</t>
  </si>
  <si>
    <t>LÁZNĚ LIBVERDA, a.s.</t>
  </si>
  <si>
    <t>44569530</t>
  </si>
  <si>
    <t>Lázně Mšené, a.s.</t>
  </si>
  <si>
    <t>44940998</t>
  </si>
  <si>
    <t>Charita Ostrava</t>
  </si>
  <si>
    <t>Církev</t>
  </si>
  <si>
    <t>44947909</t>
  </si>
  <si>
    <t>Nemocnice Tišnov</t>
  </si>
  <si>
    <t>44990260</t>
  </si>
  <si>
    <t>Diecézní charita Brno</t>
  </si>
  <si>
    <t>44995776</t>
  </si>
  <si>
    <t>Českomoravská provincie Hospitálského řádu sv. Jana z Boha - Milosrdných bratří</t>
  </si>
  <si>
    <t>45147833</t>
  </si>
  <si>
    <t>Lázně Poděbrady, a.s.</t>
  </si>
  <si>
    <t>45192570</t>
  </si>
  <si>
    <t>Lázně Teplice nad Bečvou a.s.</t>
  </si>
  <si>
    <t>45193452</t>
  </si>
  <si>
    <t>Priessnitzovy léčebné lázně a.s.</t>
  </si>
  <si>
    <t>45243956</t>
  </si>
  <si>
    <t>Léčebna dlouhodobě nemocných</t>
  </si>
  <si>
    <t>45245843</t>
  </si>
  <si>
    <t>Městská nemocnice následné péče</t>
  </si>
  <si>
    <t>45250022</t>
  </si>
  <si>
    <t>Gerontologické centrum</t>
  </si>
  <si>
    <t>45357218</t>
  </si>
  <si>
    <t>Bohemia - lázně a. s.</t>
  </si>
  <si>
    <t>45359113</t>
  </si>
  <si>
    <t>Léčebné lázně Mariánské Lázně a. s.</t>
  </si>
  <si>
    <t>45359172</t>
  </si>
  <si>
    <t>CRISTAL PALACE s.r.o.</t>
  </si>
  <si>
    <t>45359318</t>
  </si>
  <si>
    <t>Imperial Karlovy Vary a. s.</t>
  </si>
  <si>
    <t>45789924</t>
  </si>
  <si>
    <t>Nemocnice následné péče Praha s.r.o.</t>
  </si>
  <si>
    <t>46347828</t>
  </si>
  <si>
    <t>Lázně Luhačovice, a.s.</t>
  </si>
  <si>
    <t>46359443</t>
  </si>
  <si>
    <t>MEDI HELP spol. s r.o.</t>
  </si>
  <si>
    <t>46504834</t>
  </si>
  <si>
    <t>Lázně Bělohrad a.s.</t>
  </si>
  <si>
    <t>46678654</t>
  </si>
  <si>
    <t>Lázně Bechyně s.r.o.</t>
  </si>
  <si>
    <t>46708880</t>
  </si>
  <si>
    <t>Lázně Kundratice a.s.</t>
  </si>
  <si>
    <t>46885251</t>
  </si>
  <si>
    <t>PRIVAMED a.s.</t>
  </si>
  <si>
    <t>46965033</t>
  </si>
  <si>
    <t>SurGal Clinic s.r.o.</t>
  </si>
  <si>
    <t>47124733</t>
  </si>
  <si>
    <t>Nemocnice Sv. Kříže Žižkov, s.r.o.</t>
  </si>
  <si>
    <t>47283661</t>
  </si>
  <si>
    <t>AHC Rehabilitační centrum Meziboří s.r.o.</t>
  </si>
  <si>
    <t>47452421</t>
  </si>
  <si>
    <t>Léčebné lázně Bohdaneč a. s.</t>
  </si>
  <si>
    <t>47540265</t>
  </si>
  <si>
    <t>Klinika Dr. Pírka s.r.o.</t>
  </si>
  <si>
    <t>47668989</t>
  </si>
  <si>
    <t>Nemocnice AGEL Podhorská a.s.</t>
  </si>
  <si>
    <t>47677406</t>
  </si>
  <si>
    <t>Nemocnice Hranice a.s.</t>
  </si>
  <si>
    <t>47682795</t>
  </si>
  <si>
    <t>Nemocnice Šumperk a.s.</t>
  </si>
  <si>
    <t>47714913</t>
  </si>
  <si>
    <t>Nemocnice Ostrov s.r.o.</t>
  </si>
  <si>
    <t>47813750</t>
  </si>
  <si>
    <t>Slezská nemocnice v Opavě, příspěvková organizace</t>
  </si>
  <si>
    <t>47915005</t>
  </si>
  <si>
    <t>Sirnaté lázně Ostrožská Nová Ves, s.r.o.</t>
  </si>
  <si>
    <t>47973927</t>
  </si>
  <si>
    <t>Nemocnice AGEL Jeseník a.s.</t>
  </si>
  <si>
    <t>48401129</t>
  </si>
  <si>
    <t>Nemocnice AGEL Třinec-Podlesí a.s.</t>
  </si>
  <si>
    <t>48512478</t>
  </si>
  <si>
    <t>Nemocnice Milosrdných bratří, příspěvková organizace</t>
  </si>
  <si>
    <t>48623814</t>
  </si>
  <si>
    <t>Oblastní charita Červený Kostelec</t>
  </si>
  <si>
    <t>49609599</t>
  </si>
  <si>
    <t>SANATORIUM EDEL s.r.o.</t>
  </si>
  <si>
    <t>49679236</t>
  </si>
  <si>
    <t>KARDIOLOGIE NA BULOVCE, s.r.o.</t>
  </si>
  <si>
    <t>49686356</t>
  </si>
  <si>
    <t>Mediterra s.r.o.</t>
  </si>
  <si>
    <t>49786954</t>
  </si>
  <si>
    <t>Nemocnice u Sv. Jiří s.r.o.</t>
  </si>
  <si>
    <t>49790731</t>
  </si>
  <si>
    <t>LS ROYAL Mariánské Lázně a. s.</t>
  </si>
  <si>
    <t>49813447</t>
  </si>
  <si>
    <t>Rehabilitační ústav pro cévní choroby mozkové spol. s r. o.</t>
  </si>
  <si>
    <t>49813692</t>
  </si>
  <si>
    <t>PRVNÍ PRIVÁTNÍ CHIRURGICKÉ CENTRUM, spol. s r. o.</t>
  </si>
  <si>
    <t>49888498</t>
  </si>
  <si>
    <t>Nemocnice Varnsdorf příspěvková organizace</t>
  </si>
  <si>
    <t>49900391</t>
  </si>
  <si>
    <t>NEUROLOGIE, s.r.o.</t>
  </si>
  <si>
    <t>49904035</t>
  </si>
  <si>
    <t>MEDICINA, spol. s r.o.</t>
  </si>
  <si>
    <t>60555530</t>
  </si>
  <si>
    <t>Vojenská nemocnice Brno</t>
  </si>
  <si>
    <t>60718048</t>
  </si>
  <si>
    <t>ORTHES, spol. s r.o.</t>
  </si>
  <si>
    <t>60726636</t>
  </si>
  <si>
    <t>EUC Klinika Zlín a.s.</t>
  </si>
  <si>
    <t>60727942</t>
  </si>
  <si>
    <t>Léčebné lázně Luhačovice - Sanatorium MIRAMARE, s.r.o.</t>
  </si>
  <si>
    <t>60774916</t>
  </si>
  <si>
    <t>Interna Zábřeh s.r.o.</t>
  </si>
  <si>
    <t>60793201</t>
  </si>
  <si>
    <t>Nemocnice AGEL Ostrava-Vítkovice a.s.</t>
  </si>
  <si>
    <t>60793490</t>
  </si>
  <si>
    <t>Karvinská hornická nemocnice a.s.</t>
  </si>
  <si>
    <t>60800691</t>
  </si>
  <si>
    <t>Vojenská nemocnice Olomouc</t>
  </si>
  <si>
    <t>60913266</t>
  </si>
  <si>
    <t>AESKULAP spol. s r. o.</t>
  </si>
  <si>
    <t>61325422</t>
  </si>
  <si>
    <t>Hornická nemocnice s poliklinikou spol. s r.o.</t>
  </si>
  <si>
    <t>61383082</t>
  </si>
  <si>
    <t>Ústřední vojenská nemocnice - Vojenská fakultní nemocnice Praha</t>
  </si>
  <si>
    <t>61383457</t>
  </si>
  <si>
    <t>Hospic Štrasburk o.p.s.</t>
  </si>
  <si>
    <t>61537713</t>
  </si>
  <si>
    <t>AHC Nemocnice Duchcov s.r.o.</t>
  </si>
  <si>
    <t>61677540</t>
  </si>
  <si>
    <t>ANESAN, s.r.o.</t>
  </si>
  <si>
    <t>61852287</t>
  </si>
  <si>
    <t>RHG spol. s r.o.</t>
  </si>
  <si>
    <t>61858366</t>
  </si>
  <si>
    <t>ISCARE a.s.</t>
  </si>
  <si>
    <t>61973122</t>
  </si>
  <si>
    <t>LLB s.r.o. léčebné lázně Bludov</t>
  </si>
  <si>
    <t>61974935</t>
  </si>
  <si>
    <t>Lázně Darkov, a.s.</t>
  </si>
  <si>
    <t>62181378</t>
  </si>
  <si>
    <t>Městská nemocnice Slavičín, příspěvková organizace</t>
  </si>
  <si>
    <t>63145766</t>
  </si>
  <si>
    <t>Nemocnice Tanvald, s.r.o.</t>
  </si>
  <si>
    <t>63488329</t>
  </si>
  <si>
    <t>Nemocnice Valtice s.r.o.</t>
  </si>
  <si>
    <t>63504260</t>
  </si>
  <si>
    <t>CARVAC s.r.o.</t>
  </si>
  <si>
    <t>63504502</t>
  </si>
  <si>
    <t>Sociální a zdravotní centrum Letiny s.r.o.</t>
  </si>
  <si>
    <t>63998548</t>
  </si>
  <si>
    <t>Richmond a.s.</t>
  </si>
  <si>
    <t>64827232</t>
  </si>
  <si>
    <t>Nemocnice Vrchlabí, s.r.o.</t>
  </si>
  <si>
    <t>64949486</t>
  </si>
  <si>
    <t>MediCentrum Praha a.s.</t>
  </si>
  <si>
    <t>65081374</t>
  </si>
  <si>
    <t>Hospic sv. Štěpána, z.s.</t>
  </si>
  <si>
    <t>65269705</t>
  </si>
  <si>
    <t>Fakultní nemocnice Brno</t>
  </si>
  <si>
    <t>65400143</t>
  </si>
  <si>
    <t>Domov sv. Karla Boromejského</t>
  </si>
  <si>
    <t>65401921</t>
  </si>
  <si>
    <t>Nemocnice Měšice - Centrum integrované onkologické péče, z.s.</t>
  </si>
  <si>
    <t>66183596</t>
  </si>
  <si>
    <t>Městská nemocnice v Odrách, příspěvková organizace</t>
  </si>
  <si>
    <t>66361508</t>
  </si>
  <si>
    <t>Hospic svatého Lazara z.s.</t>
  </si>
  <si>
    <t>69979821</t>
  </si>
  <si>
    <t>Zařízení následné rehabilitační a hospicové péče, příspěvková organizace</t>
  </si>
  <si>
    <t>70829560</t>
  </si>
  <si>
    <t>"HVĚZDA z.ú."</t>
  </si>
  <si>
    <t>70853517</t>
  </si>
  <si>
    <t>Hospic sv. Jana N. Neumanna</t>
  </si>
  <si>
    <t>71207856</t>
  </si>
  <si>
    <t>Vysokomýtská nemocnice</t>
  </si>
  <si>
    <t>72046546</t>
  </si>
  <si>
    <t>Hospic Frýdek - Místek, p.o.</t>
  </si>
  <si>
    <t>73632783</t>
  </si>
  <si>
    <t>Diakonie Valašské Meziříčí</t>
  </si>
  <si>
    <t>73634085</t>
  </si>
  <si>
    <t>Nemocnice Milosrdných sester sv. Karla Boromejského v Praze</t>
  </si>
  <si>
    <t>73634671</t>
  </si>
  <si>
    <t>Hospic na Svatém Kopečku</t>
  </si>
  <si>
    <t>ČR</t>
  </si>
  <si>
    <t/>
  </si>
  <si>
    <t>Vysvětlivky ke zkratkám zřizovatelů:</t>
  </si>
  <si>
    <t>JPO - jiná právnická osoba</t>
  </si>
  <si>
    <t>OCO - ostatní centrální orgány (ministerstva)</t>
  </si>
  <si>
    <t>Struktura lůžkového fondu v ČR dle kraje místa poskytování zdrav. služby (IČP) v roce 2024 z dat ZP 111 VZP</t>
  </si>
  <si>
    <t>počet 
obyvatel k 31. 12. 2024</t>
  </si>
  <si>
    <t>Počet lůžek</t>
  </si>
  <si>
    <t>Počet lůžek na 1000 obyvatel</t>
  </si>
  <si>
    <t>Podíl NIP dle typu akutního lůžka</t>
  </si>
  <si>
    <t>akutní 
STAN</t>
  </si>
  <si>
    <t>akutní 
ARO</t>
  </si>
  <si>
    <t>akutní 
JIP</t>
  </si>
  <si>
    <t>Struktura lůžkového fondu v ČR dle okresu místa poskytování zdrav. služby (IČP) v roce 2024 z dat ZP 111 VZP</t>
  </si>
  <si>
    <t>Podíl NIP dle typu 
akutního lůžka</t>
  </si>
  <si>
    <t>akutní 
celkem</t>
  </si>
  <si>
    <t>následná 
(9U7)</t>
  </si>
  <si>
    <t>odborné 
léčebné 
ústavy</t>
  </si>
  <si>
    <t>dlouhodobá 
(9_9)</t>
  </si>
  <si>
    <t>následná a 
dlouhodobá 
celkem</t>
  </si>
  <si>
    <t>lázně a 
ozdravovny</t>
  </si>
  <si>
    <t>CZ0325</t>
  </si>
  <si>
    <t>Plzeň-sever</t>
  </si>
  <si>
    <t>Struktura lůžkového fondu v ČR dle PZS a místa poskytování zdrav. služby (IČP) v roce 2024 z dat ZP 111 VZP</t>
  </si>
  <si>
    <t>Zdroj dat:</t>
  </si>
  <si>
    <t>Zpracováno dne:</t>
  </si>
  <si>
    <t>Stav k datu:</t>
  </si>
  <si>
    <t>Národní registr hrazených zdravotních služeb (NRHZS)</t>
  </si>
  <si>
    <t>IČO</t>
  </si>
  <si>
    <t xml:space="preserve">Počet lůžek u poskytovatele </t>
  </si>
  <si>
    <t>Celkový počet lůžek v kraji</t>
  </si>
  <si>
    <t>Celkový počet lůžek v okrese</t>
  </si>
  <si>
    <t>Podíl lůžek poskytovatele v ČR</t>
  </si>
  <si>
    <t>Podíl lůžek poskytovatele v kraji</t>
  </si>
  <si>
    <t>Podíl lůžek poskytovatele v okrese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</si>
</sst>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0.0%"/>
    <numFmt numFmtId="166" formatCode="#,##0.0_ ;[Red]\-#,##0.0\ "/>
  </numFmts>
  <fonts count="1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i/>
      <sz val="8"/>
      <color rgb="FF0070C0"/>
      <name val="Aptos Narrow"/>
      <family val="2"/>
      <scheme val="minor"/>
    </font>
    <font>
      <b/>
      <i/>
      <sz val="8"/>
      <color rgb="FF0070C0"/>
      <name val="Aptos Narrow"/>
      <family val="2"/>
      <scheme val="minor"/>
    </font>
    <font>
      <i/>
      <sz val="8"/>
      <color rgb="FF00B050"/>
      <name val="Aptos Narrow"/>
      <family val="2"/>
      <scheme val="minor"/>
    </font>
    <font>
      <b/>
      <i/>
      <sz val="8"/>
      <color rgb="FF00B050"/>
      <name val="Aptos Narrow"/>
      <family val="2"/>
      <scheme val="minor"/>
    </font>
    <font>
      <sz val="9"/>
      <color rgb="FF0070C0"/>
      <name val="Aptos Narrow"/>
      <family val="2"/>
      <scheme val="minor"/>
    </font>
    <font>
      <b/>
      <sz val="9"/>
      <color rgb="FF0070C0"/>
      <name val="Aptos Narrow"/>
      <family val="2"/>
      <scheme val="minor"/>
    </font>
    <font>
      <sz val="9"/>
      <color rgb="FF00B050"/>
      <name val="Aptos Narrow"/>
      <family val="2"/>
      <scheme val="minor"/>
    </font>
    <font>
      <b/>
      <sz val="9"/>
      <color rgb="FF00B050"/>
      <name val="Aptos Narrow"/>
      <family val="2"/>
      <scheme val="minor"/>
    </font>
    <font>
      <sz val="11"/>
      <name val="Calibri"/>
      <family val="2"/>
      <charset val="238"/>
    </font>
    <font>
      <b/>
      <sz val="16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4999542222357858"/>
      </left>
      <right style="thin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0" tint="-0.44999542222357858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1" tint="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 tint="0.499984740745262"/>
      </left>
      <right style="thin">
        <color theme="0" tint="-0.44999542222357858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theme="1" tint="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 tint="0.499984740745262"/>
      </left>
      <right style="thin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0" tint="-0.44999542222357858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/>
      <diagonal/>
    </border>
    <border>
      <left/>
      <right style="medium">
        <color theme="2" tint="-0.499984740745262"/>
      </right>
      <top style="medium">
        <color theme="2" tint="-0.499984740745262"/>
      </top>
      <bottom/>
      <diagonal/>
    </border>
    <border>
      <left style="medium">
        <color theme="2" tint="-0.499984740745262"/>
      </left>
      <right style="thin">
        <color indexed="64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indexed="64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50">
    <xf numFmtId="0" fontId="0" fillId="0" borderId="0" xfId="0"/>
    <xf numFmtId="164" fontId="3" fillId="0" borderId="12" xfId="0" applyNumberFormat="1" applyFont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 wrapText="1"/>
    </xf>
    <xf numFmtId="164" fontId="3" fillId="3" borderId="27" xfId="0" applyNumberFormat="1" applyFont="1" applyFill="1" applyBorder="1" applyAlignment="1">
      <alignment horizontal="center" vertical="center" wrapText="1"/>
    </xf>
    <xf numFmtId="164" fontId="3" fillId="3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4" fontId="4" fillId="0" borderId="15" xfId="0" applyNumberFormat="1" applyFont="1" applyBorder="1" applyAlignment="1">
      <alignment vertical="center"/>
    </xf>
    <xf numFmtId="164" fontId="4" fillId="3" borderId="15" xfId="0" applyNumberFormat="1" applyFont="1" applyFill="1" applyBorder="1" applyAlignment="1">
      <alignment vertical="center"/>
    </xf>
    <xf numFmtId="164" fontId="4" fillId="3" borderId="28" xfId="0" applyNumberFormat="1" applyFont="1" applyFill="1" applyBorder="1" applyAlignment="1">
      <alignment vertical="center"/>
    </xf>
    <xf numFmtId="164" fontId="4" fillId="3" borderId="16" xfId="0" applyNumberFormat="1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164" fontId="4" fillId="3" borderId="18" xfId="0" applyNumberFormat="1" applyFont="1" applyFill="1" applyBorder="1" applyAlignment="1">
      <alignment vertical="center"/>
    </xf>
    <xf numFmtId="164" fontId="4" fillId="3" borderId="29" xfId="0" applyNumberFormat="1" applyFont="1" applyFill="1" applyBorder="1" applyAlignment="1">
      <alignment vertical="center"/>
    </xf>
    <xf numFmtId="164" fontId="4" fillId="3" borderId="19" xfId="0" applyNumberFormat="1" applyFont="1" applyFill="1" applyBorder="1" applyAlignment="1">
      <alignment vertical="center"/>
    </xf>
    <xf numFmtId="164" fontId="4" fillId="0" borderId="25" xfId="0" applyNumberFormat="1" applyFont="1" applyBorder="1" applyAlignment="1">
      <alignment vertical="center"/>
    </xf>
    <xf numFmtId="164" fontId="4" fillId="3" borderId="25" xfId="0" applyNumberFormat="1" applyFont="1" applyFill="1" applyBorder="1" applyAlignment="1">
      <alignment vertical="center"/>
    </xf>
    <xf numFmtId="164" fontId="4" fillId="3" borderId="30" xfId="0" applyNumberFormat="1" applyFont="1" applyFill="1" applyBorder="1" applyAlignment="1">
      <alignment vertical="center"/>
    </xf>
    <xf numFmtId="164" fontId="4" fillId="3" borderId="26" xfId="0" applyNumberFormat="1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164" fontId="3" fillId="3" borderId="12" xfId="0" applyNumberFormat="1" applyFont="1" applyFill="1" applyBorder="1" applyAlignment="1">
      <alignment vertical="center"/>
    </xf>
    <xf numFmtId="164" fontId="3" fillId="3" borderId="27" xfId="0" applyNumberFormat="1" applyFont="1" applyFill="1" applyBorder="1" applyAlignment="1">
      <alignment vertical="center"/>
    </xf>
    <xf numFmtId="164" fontId="3" fillId="3" borderId="13" xfId="0" applyNumberFormat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3" fillId="0" borderId="11" xfId="0" applyNumberFormat="1" applyFont="1" applyBorder="1" applyAlignment="1">
      <alignment horizontal="center" vertical="center" wrapText="1"/>
    </xf>
    <xf numFmtId="165" fontId="4" fillId="0" borderId="14" xfId="1" applyNumberFormat="1" applyFont="1" applyFill="1" applyBorder="1" applyAlignment="1">
      <alignment vertical="center"/>
    </xf>
    <xf numFmtId="165" fontId="4" fillId="0" borderId="15" xfId="1" applyNumberFormat="1" applyFont="1" applyFill="1" applyBorder="1" applyAlignment="1">
      <alignment vertical="center"/>
    </xf>
    <xf numFmtId="165" fontId="4" fillId="0" borderId="17" xfId="1" applyNumberFormat="1" applyFont="1" applyFill="1" applyBorder="1" applyAlignment="1">
      <alignment vertical="center"/>
    </xf>
    <xf numFmtId="165" fontId="4" fillId="0" borderId="18" xfId="1" applyNumberFormat="1" applyFont="1" applyFill="1" applyBorder="1" applyAlignment="1">
      <alignment vertical="center"/>
    </xf>
    <xf numFmtId="165" fontId="4" fillId="0" borderId="24" xfId="1" applyNumberFormat="1" applyFont="1" applyFill="1" applyBorder="1" applyAlignment="1">
      <alignment vertical="center"/>
    </xf>
    <xf numFmtId="165" fontId="4" fillId="0" borderId="25" xfId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/>
    </xf>
    <xf numFmtId="0" fontId="4" fillId="0" borderId="28" xfId="0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4" fillId="0" borderId="31" xfId="0" applyFont="1" applyBorder="1" applyAlignment="1">
      <alignment vertical="center"/>
    </xf>
    <xf numFmtId="164" fontId="4" fillId="0" borderId="20" xfId="0" applyNumberFormat="1" applyFont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0" borderId="22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3" fillId="0" borderId="12" xfId="0" applyNumberFormat="1" applyFont="1" applyBorder="1" applyAlignment="1">
      <alignment vertical="center"/>
    </xf>
    <xf numFmtId="164" fontId="3" fillId="0" borderId="13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4" fillId="0" borderId="37" xfId="0" applyNumberFormat="1" applyFont="1" applyBorder="1" applyAlignment="1">
      <alignment vertical="center"/>
    </xf>
    <xf numFmtId="164" fontId="4" fillId="0" borderId="38" xfId="0" applyNumberFormat="1" applyFont="1" applyBorder="1" applyAlignment="1">
      <alignment vertical="center"/>
    </xf>
    <xf numFmtId="164" fontId="4" fillId="0" borderId="23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vertical="center"/>
    </xf>
    <xf numFmtId="166" fontId="4" fillId="0" borderId="32" xfId="0" applyNumberFormat="1" applyFont="1" applyBorder="1" applyAlignment="1">
      <alignment vertical="center"/>
    </xf>
    <xf numFmtId="166" fontId="4" fillId="0" borderId="6" xfId="0" applyNumberFormat="1" applyFont="1" applyBorder="1" applyAlignment="1">
      <alignment vertical="center"/>
    </xf>
    <xf numFmtId="166" fontId="4" fillId="0" borderId="5" xfId="0" applyNumberFormat="1" applyFont="1" applyBorder="1" applyAlignment="1">
      <alignment vertical="center"/>
    </xf>
    <xf numFmtId="166" fontId="4" fillId="0" borderId="33" xfId="0" applyNumberFormat="1" applyFont="1" applyBorder="1" applyAlignment="1">
      <alignment vertical="center"/>
    </xf>
    <xf numFmtId="166" fontId="4" fillId="0" borderId="34" xfId="0" applyNumberFormat="1" applyFont="1" applyBorder="1" applyAlignment="1">
      <alignment vertical="center"/>
    </xf>
    <xf numFmtId="166" fontId="4" fillId="0" borderId="7" xfId="0" applyNumberFormat="1" applyFont="1" applyBorder="1" applyAlignment="1">
      <alignment vertical="center"/>
    </xf>
    <xf numFmtId="166" fontId="4" fillId="0" borderId="8" xfId="0" applyNumberFormat="1" applyFont="1" applyBorder="1" applyAlignment="1">
      <alignment vertical="center"/>
    </xf>
    <xf numFmtId="166" fontId="4" fillId="0" borderId="35" xfId="0" applyNumberFormat="1" applyFont="1" applyBorder="1" applyAlignment="1">
      <alignment vertical="center"/>
    </xf>
    <xf numFmtId="166" fontId="3" fillId="0" borderId="36" xfId="0" applyNumberFormat="1" applyFont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166" fontId="3" fillId="0" borderId="9" xfId="0" applyNumberFormat="1" applyFont="1" applyBorder="1" applyAlignment="1">
      <alignment vertical="center"/>
    </xf>
    <xf numFmtId="166" fontId="3" fillId="0" borderId="4" xfId="0" applyNumberFormat="1" applyFont="1" applyBorder="1" applyAlignment="1">
      <alignment vertical="center"/>
    </xf>
    <xf numFmtId="166" fontId="3" fillId="0" borderId="11" xfId="0" applyNumberFormat="1" applyFont="1" applyBorder="1" applyAlignment="1">
      <alignment vertical="center"/>
    </xf>
    <xf numFmtId="166" fontId="3" fillId="0" borderId="12" xfId="0" applyNumberFormat="1" applyFont="1" applyBorder="1" applyAlignment="1">
      <alignment vertical="center"/>
    </xf>
    <xf numFmtId="166" fontId="3" fillId="0" borderId="13" xfId="0" applyNumberFormat="1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4" xfId="0" applyFont="1" applyFill="1" applyBorder="1" applyAlignment="1">
      <alignment vertical="center"/>
    </xf>
    <xf numFmtId="0" fontId="4" fillId="0" borderId="26" xfId="0" applyFont="1" applyBorder="1" applyAlignment="1">
      <alignment vertical="center"/>
    </xf>
    <xf numFmtId="164" fontId="4" fillId="0" borderId="40" xfId="0" applyNumberFormat="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65" fontId="4" fillId="0" borderId="14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4" fillId="0" borderId="16" xfId="1" applyNumberFormat="1" applyFont="1" applyBorder="1" applyAlignment="1">
      <alignment vertical="center"/>
    </xf>
    <xf numFmtId="165" fontId="4" fillId="0" borderId="17" xfId="1" applyNumberFormat="1" applyFont="1" applyBorder="1" applyAlignment="1">
      <alignment vertical="center"/>
    </xf>
    <xf numFmtId="165" fontId="4" fillId="0" borderId="18" xfId="1" applyNumberFormat="1" applyFont="1" applyBorder="1" applyAlignment="1">
      <alignment vertical="center"/>
    </xf>
    <xf numFmtId="165" fontId="4" fillId="0" borderId="19" xfId="1" applyNumberFormat="1" applyFont="1" applyBorder="1" applyAlignment="1">
      <alignment vertical="center"/>
    </xf>
    <xf numFmtId="165" fontId="4" fillId="0" borderId="20" xfId="1" applyNumberFormat="1" applyFont="1" applyBorder="1" applyAlignment="1">
      <alignment vertical="center"/>
    </xf>
    <xf numFmtId="165" fontId="4" fillId="0" borderId="21" xfId="1" applyNumberFormat="1" applyFont="1" applyBorder="1" applyAlignment="1">
      <alignment vertical="center"/>
    </xf>
    <xf numFmtId="165" fontId="4" fillId="0" borderId="22" xfId="1" applyNumberFormat="1" applyFont="1" applyBorder="1" applyAlignment="1">
      <alignment vertical="center"/>
    </xf>
    <xf numFmtId="165" fontId="4" fillId="0" borderId="24" xfId="1" applyNumberFormat="1" applyFont="1" applyBorder="1" applyAlignment="1">
      <alignment vertical="center"/>
    </xf>
    <xf numFmtId="165" fontId="4" fillId="0" borderId="25" xfId="1" applyNumberFormat="1" applyFont="1" applyBorder="1" applyAlignment="1">
      <alignment vertical="center"/>
    </xf>
    <xf numFmtId="165" fontId="4" fillId="0" borderId="26" xfId="1" applyNumberFormat="1" applyFont="1" applyBorder="1" applyAlignment="1">
      <alignment vertical="center"/>
    </xf>
    <xf numFmtId="165" fontId="3" fillId="0" borderId="11" xfId="1" applyNumberFormat="1" applyFont="1" applyBorder="1" applyAlignment="1">
      <alignment vertical="center"/>
    </xf>
    <xf numFmtId="165" fontId="3" fillId="0" borderId="12" xfId="1" applyNumberFormat="1" applyFont="1" applyBorder="1" applyAlignment="1">
      <alignment vertical="center"/>
    </xf>
    <xf numFmtId="165" fontId="3" fillId="0" borderId="13" xfId="1" applyNumberFormat="1" applyFont="1" applyBorder="1" applyAlignment="1">
      <alignment vertical="center"/>
    </xf>
    <xf numFmtId="0" fontId="3" fillId="2" borderId="41" xfId="0" applyFont="1" applyFill="1" applyBorder="1" applyAlignment="1">
      <alignment vertical="center"/>
    </xf>
    <xf numFmtId="0" fontId="4" fillId="0" borderId="42" xfId="0" applyFont="1" applyBorder="1" applyAlignment="1">
      <alignment vertical="center"/>
    </xf>
    <xf numFmtId="164" fontId="4" fillId="0" borderId="4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4" fontId="4" fillId="0" borderId="24" xfId="0" applyNumberFormat="1" applyFont="1" applyBorder="1" applyAlignment="1">
      <alignment vertical="center"/>
    </xf>
    <xf numFmtId="164" fontId="3" fillId="3" borderId="11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164" fontId="3" fillId="0" borderId="39" xfId="0" applyNumberFormat="1" applyFont="1" applyBorder="1" applyAlignment="1">
      <alignment vertical="center"/>
    </xf>
    <xf numFmtId="166" fontId="4" fillId="0" borderId="14" xfId="0" applyNumberFormat="1" applyFont="1" applyBorder="1" applyAlignment="1">
      <alignment vertical="center"/>
    </xf>
    <xf numFmtId="166" fontId="4" fillId="0" borderId="15" xfId="0" applyNumberFormat="1" applyFont="1" applyBorder="1" applyAlignment="1">
      <alignment vertical="center"/>
    </xf>
    <xf numFmtId="166" fontId="4" fillId="0" borderId="16" xfId="0" applyNumberFormat="1" applyFont="1" applyBorder="1" applyAlignment="1">
      <alignment vertical="center"/>
    </xf>
    <xf numFmtId="166" fontId="4" fillId="0" borderId="17" xfId="0" applyNumberFormat="1" applyFont="1" applyBorder="1" applyAlignment="1">
      <alignment vertical="center"/>
    </xf>
    <xf numFmtId="166" fontId="4" fillId="0" borderId="18" xfId="0" applyNumberFormat="1" applyFont="1" applyBorder="1" applyAlignment="1">
      <alignment vertical="center"/>
    </xf>
    <xf numFmtId="166" fontId="4" fillId="0" borderId="19" xfId="0" applyNumberFormat="1" applyFont="1" applyBorder="1" applyAlignment="1">
      <alignment vertical="center"/>
    </xf>
    <xf numFmtId="166" fontId="4" fillId="0" borderId="20" xfId="0" applyNumberFormat="1" applyFont="1" applyBorder="1" applyAlignment="1">
      <alignment vertical="center"/>
    </xf>
    <xf numFmtId="166" fontId="4" fillId="0" borderId="21" xfId="0" applyNumberFormat="1" applyFont="1" applyBorder="1" applyAlignment="1">
      <alignment vertical="center"/>
    </xf>
    <xf numFmtId="166" fontId="4" fillId="0" borderId="22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165" fontId="4" fillId="3" borderId="15" xfId="1" applyNumberFormat="1" applyFont="1" applyFill="1" applyBorder="1" applyAlignment="1">
      <alignment vertical="center"/>
    </xf>
    <xf numFmtId="165" fontId="4" fillId="3" borderId="28" xfId="1" applyNumberFormat="1" applyFont="1" applyFill="1" applyBorder="1" applyAlignment="1">
      <alignment vertical="center"/>
    </xf>
    <xf numFmtId="165" fontId="4" fillId="3" borderId="16" xfId="1" applyNumberFormat="1" applyFont="1" applyFill="1" applyBorder="1" applyAlignment="1">
      <alignment vertical="center"/>
    </xf>
    <xf numFmtId="165" fontId="4" fillId="3" borderId="18" xfId="1" applyNumberFormat="1" applyFont="1" applyFill="1" applyBorder="1" applyAlignment="1">
      <alignment vertical="center"/>
    </xf>
    <xf numFmtId="165" fontId="4" fillId="3" borderId="29" xfId="1" applyNumberFormat="1" applyFont="1" applyFill="1" applyBorder="1" applyAlignment="1">
      <alignment vertical="center"/>
    </xf>
    <xf numFmtId="165" fontId="4" fillId="3" borderId="19" xfId="1" applyNumberFormat="1" applyFont="1" applyFill="1" applyBorder="1" applyAlignment="1">
      <alignment vertical="center"/>
    </xf>
    <xf numFmtId="165" fontId="4" fillId="3" borderId="25" xfId="1" applyNumberFormat="1" applyFont="1" applyFill="1" applyBorder="1" applyAlignment="1">
      <alignment vertical="center"/>
    </xf>
    <xf numFmtId="165" fontId="4" fillId="3" borderId="30" xfId="1" applyNumberFormat="1" applyFont="1" applyFill="1" applyBorder="1" applyAlignment="1">
      <alignment vertical="center"/>
    </xf>
    <xf numFmtId="165" fontId="4" fillId="3" borderId="26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12" xfId="1" applyNumberFormat="1" applyFont="1" applyFill="1" applyBorder="1" applyAlignment="1">
      <alignment vertical="center"/>
    </xf>
    <xf numFmtId="165" fontId="3" fillId="3" borderId="27" xfId="1" applyNumberFormat="1" applyFont="1" applyFill="1" applyBorder="1" applyAlignment="1">
      <alignment vertical="center"/>
    </xf>
    <xf numFmtId="165" fontId="3" fillId="3" borderId="13" xfId="1" applyNumberFormat="1" applyFont="1" applyFill="1" applyBorder="1" applyAlignment="1">
      <alignment vertical="center"/>
    </xf>
    <xf numFmtId="164" fontId="5" fillId="0" borderId="0" xfId="0" applyNumberFormat="1" applyFont="1" applyAlignment="1">
      <alignment vertical="center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3" borderId="12" xfId="0" applyNumberFormat="1" applyFont="1" applyFill="1" applyBorder="1" applyAlignment="1">
      <alignment horizontal="center" vertical="center" wrapText="1"/>
    </xf>
    <xf numFmtId="164" fontId="6" fillId="3" borderId="27" xfId="0" applyNumberFormat="1" applyFont="1" applyFill="1" applyBorder="1" applyAlignment="1">
      <alignment horizontal="center" vertical="center" wrapText="1"/>
    </xf>
    <xf numFmtId="164" fontId="6" fillId="3" borderId="13" xfId="0" applyNumberFormat="1" applyFont="1" applyFill="1" applyBorder="1" applyAlignment="1">
      <alignment horizontal="center" vertical="center" wrapText="1"/>
    </xf>
    <xf numFmtId="164" fontId="5" fillId="0" borderId="14" xfId="0" applyNumberFormat="1" applyFont="1" applyBorder="1" applyAlignment="1">
      <alignment vertical="center"/>
    </xf>
    <xf numFmtId="164" fontId="5" fillId="0" borderId="15" xfId="0" applyNumberFormat="1" applyFont="1" applyBorder="1" applyAlignment="1">
      <alignment vertical="center"/>
    </xf>
    <xf numFmtId="164" fontId="5" fillId="3" borderId="15" xfId="0" applyNumberFormat="1" applyFont="1" applyFill="1" applyBorder="1" applyAlignment="1">
      <alignment vertical="center"/>
    </xf>
    <xf numFmtId="164" fontId="5" fillId="3" borderId="28" xfId="0" applyNumberFormat="1" applyFont="1" applyFill="1" applyBorder="1" applyAlignment="1">
      <alignment vertical="center"/>
    </xf>
    <xf numFmtId="164" fontId="5" fillId="3" borderId="16" xfId="0" applyNumberFormat="1" applyFont="1" applyFill="1" applyBorder="1" applyAlignment="1">
      <alignment vertical="center"/>
    </xf>
    <xf numFmtId="164" fontId="5" fillId="0" borderId="17" xfId="0" applyNumberFormat="1" applyFont="1" applyBorder="1" applyAlignment="1">
      <alignment vertical="center"/>
    </xf>
    <xf numFmtId="164" fontId="5" fillId="0" borderId="18" xfId="0" applyNumberFormat="1" applyFont="1" applyBorder="1" applyAlignment="1">
      <alignment vertical="center"/>
    </xf>
    <xf numFmtId="164" fontId="5" fillId="3" borderId="18" xfId="0" applyNumberFormat="1" applyFont="1" applyFill="1" applyBorder="1" applyAlignment="1">
      <alignment vertical="center"/>
    </xf>
    <xf numFmtId="164" fontId="5" fillId="3" borderId="29" xfId="0" applyNumberFormat="1" applyFont="1" applyFill="1" applyBorder="1" applyAlignment="1">
      <alignment vertical="center"/>
    </xf>
    <xf numFmtId="164" fontId="5" fillId="3" borderId="19" xfId="0" applyNumberFormat="1" applyFont="1" applyFill="1" applyBorder="1" applyAlignment="1">
      <alignment vertical="center"/>
    </xf>
    <xf numFmtId="164" fontId="5" fillId="0" borderId="24" xfId="0" applyNumberFormat="1" applyFont="1" applyBorder="1" applyAlignment="1">
      <alignment vertical="center"/>
    </xf>
    <xf numFmtId="164" fontId="5" fillId="0" borderId="25" xfId="0" applyNumberFormat="1" applyFont="1" applyBorder="1" applyAlignment="1">
      <alignment vertical="center"/>
    </xf>
    <xf numFmtId="164" fontId="5" fillId="3" borderId="25" xfId="0" applyNumberFormat="1" applyFont="1" applyFill="1" applyBorder="1" applyAlignment="1">
      <alignment vertical="center"/>
    </xf>
    <xf numFmtId="164" fontId="5" fillId="3" borderId="30" xfId="0" applyNumberFormat="1" applyFont="1" applyFill="1" applyBorder="1" applyAlignment="1">
      <alignment vertical="center"/>
    </xf>
    <xf numFmtId="164" fontId="5" fillId="3" borderId="26" xfId="0" applyNumberFormat="1" applyFont="1" applyFill="1" applyBorder="1" applyAlignment="1">
      <alignment vertical="center"/>
    </xf>
    <xf numFmtId="164" fontId="6" fillId="3" borderId="11" xfId="0" applyNumberFormat="1" applyFont="1" applyFill="1" applyBorder="1" applyAlignment="1">
      <alignment vertical="center"/>
    </xf>
    <xf numFmtId="164" fontId="6" fillId="3" borderId="12" xfId="0" applyNumberFormat="1" applyFont="1" applyFill="1" applyBorder="1" applyAlignment="1">
      <alignment vertical="center"/>
    </xf>
    <xf numFmtId="164" fontId="6" fillId="3" borderId="27" xfId="0" applyNumberFormat="1" applyFont="1" applyFill="1" applyBorder="1" applyAlignment="1">
      <alignment vertical="center"/>
    </xf>
    <xf numFmtId="164" fontId="6" fillId="3" borderId="13" xfId="0" applyNumberFormat="1" applyFont="1" applyFill="1" applyBorder="1" applyAlignment="1">
      <alignment vertical="center"/>
    </xf>
    <xf numFmtId="164" fontId="7" fillId="0" borderId="0" xfId="0" applyNumberFormat="1" applyFont="1" applyAlignment="1">
      <alignment vertical="center"/>
    </xf>
    <xf numFmtId="164" fontId="8" fillId="0" borderId="11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3" borderId="12" xfId="0" applyNumberFormat="1" applyFont="1" applyFill="1" applyBorder="1" applyAlignment="1">
      <alignment horizontal="center" vertical="center" wrapText="1"/>
    </xf>
    <xf numFmtId="164" fontId="8" fillId="3" borderId="27" xfId="0" applyNumberFormat="1" applyFont="1" applyFill="1" applyBorder="1" applyAlignment="1">
      <alignment horizontal="center" vertical="center" wrapText="1"/>
    </xf>
    <xf numFmtId="164" fontId="8" fillId="3" borderId="13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164" fontId="7" fillId="3" borderId="15" xfId="0" applyNumberFormat="1" applyFont="1" applyFill="1" applyBorder="1" applyAlignment="1">
      <alignment vertical="center"/>
    </xf>
    <xf numFmtId="164" fontId="7" fillId="3" borderId="28" xfId="0" applyNumberFormat="1" applyFont="1" applyFill="1" applyBorder="1" applyAlignment="1">
      <alignment vertical="center"/>
    </xf>
    <xf numFmtId="164" fontId="7" fillId="3" borderId="16" xfId="0" applyNumberFormat="1" applyFont="1" applyFill="1" applyBorder="1" applyAlignment="1">
      <alignment vertical="center"/>
    </xf>
    <xf numFmtId="164" fontId="7" fillId="0" borderId="17" xfId="0" applyNumberFormat="1" applyFont="1" applyBorder="1" applyAlignment="1">
      <alignment vertical="center"/>
    </xf>
    <xf numFmtId="164" fontId="7" fillId="0" borderId="18" xfId="0" applyNumberFormat="1" applyFont="1" applyBorder="1" applyAlignment="1">
      <alignment vertical="center"/>
    </xf>
    <xf numFmtId="164" fontId="7" fillId="3" borderId="18" xfId="0" applyNumberFormat="1" applyFont="1" applyFill="1" applyBorder="1" applyAlignment="1">
      <alignment vertical="center"/>
    </xf>
    <xf numFmtId="164" fontId="7" fillId="3" borderId="29" xfId="0" applyNumberFormat="1" applyFont="1" applyFill="1" applyBorder="1" applyAlignment="1">
      <alignment vertical="center"/>
    </xf>
    <xf numFmtId="164" fontId="7" fillId="3" borderId="19" xfId="0" applyNumberFormat="1" applyFont="1" applyFill="1" applyBorder="1" applyAlignment="1">
      <alignment vertical="center"/>
    </xf>
    <xf numFmtId="164" fontId="7" fillId="0" borderId="24" xfId="0" applyNumberFormat="1" applyFont="1" applyBorder="1" applyAlignment="1">
      <alignment vertical="center"/>
    </xf>
    <xf numFmtId="164" fontId="7" fillId="0" borderId="25" xfId="0" applyNumberFormat="1" applyFont="1" applyBorder="1" applyAlignment="1">
      <alignment vertical="center"/>
    </xf>
    <xf numFmtId="164" fontId="7" fillId="3" borderId="25" xfId="0" applyNumberFormat="1" applyFont="1" applyFill="1" applyBorder="1" applyAlignment="1">
      <alignment vertical="center"/>
    </xf>
    <xf numFmtId="164" fontId="7" fillId="3" borderId="30" xfId="0" applyNumberFormat="1" applyFont="1" applyFill="1" applyBorder="1" applyAlignment="1">
      <alignment vertical="center"/>
    </xf>
    <xf numFmtId="164" fontId="7" fillId="3" borderId="26" xfId="0" applyNumberFormat="1" applyFont="1" applyFill="1" applyBorder="1" applyAlignment="1">
      <alignment vertical="center"/>
    </xf>
    <xf numFmtId="164" fontId="8" fillId="3" borderId="3" xfId="0" applyNumberFormat="1" applyFont="1" applyFill="1" applyBorder="1" applyAlignment="1">
      <alignment vertical="center"/>
    </xf>
    <xf numFmtId="164" fontId="9" fillId="0" borderId="0" xfId="0" applyNumberFormat="1" applyFont="1" applyAlignment="1">
      <alignment vertical="center"/>
    </xf>
    <xf numFmtId="165" fontId="9" fillId="0" borderId="14" xfId="1" applyNumberFormat="1" applyFont="1" applyFill="1" applyBorder="1" applyAlignment="1">
      <alignment vertical="center"/>
    </xf>
    <xf numFmtId="165" fontId="9" fillId="0" borderId="15" xfId="1" applyNumberFormat="1" applyFont="1" applyFill="1" applyBorder="1" applyAlignment="1">
      <alignment vertical="center"/>
    </xf>
    <xf numFmtId="165" fontId="9" fillId="3" borderId="15" xfId="1" applyNumberFormat="1" applyFont="1" applyFill="1" applyBorder="1" applyAlignment="1">
      <alignment vertical="center"/>
    </xf>
    <xf numFmtId="165" fontId="9" fillId="3" borderId="28" xfId="1" applyNumberFormat="1" applyFont="1" applyFill="1" applyBorder="1" applyAlignment="1">
      <alignment vertical="center"/>
    </xf>
    <xf numFmtId="165" fontId="9" fillId="3" borderId="16" xfId="1" applyNumberFormat="1" applyFont="1" applyFill="1" applyBorder="1" applyAlignment="1">
      <alignment vertical="center"/>
    </xf>
    <xf numFmtId="165" fontId="9" fillId="0" borderId="17" xfId="1" applyNumberFormat="1" applyFont="1" applyFill="1" applyBorder="1" applyAlignment="1">
      <alignment vertical="center"/>
    </xf>
    <xf numFmtId="165" fontId="9" fillId="0" borderId="18" xfId="1" applyNumberFormat="1" applyFont="1" applyFill="1" applyBorder="1" applyAlignment="1">
      <alignment vertical="center"/>
    </xf>
    <xf numFmtId="165" fontId="9" fillId="3" borderId="18" xfId="1" applyNumberFormat="1" applyFont="1" applyFill="1" applyBorder="1" applyAlignment="1">
      <alignment vertical="center"/>
    </xf>
    <xf numFmtId="165" fontId="9" fillId="3" borderId="29" xfId="1" applyNumberFormat="1" applyFont="1" applyFill="1" applyBorder="1" applyAlignment="1">
      <alignment vertical="center"/>
    </xf>
    <xf numFmtId="165" fontId="9" fillId="3" borderId="19" xfId="1" applyNumberFormat="1" applyFont="1" applyFill="1" applyBorder="1" applyAlignment="1">
      <alignment vertical="center"/>
    </xf>
    <xf numFmtId="165" fontId="9" fillId="0" borderId="24" xfId="1" applyNumberFormat="1" applyFont="1" applyFill="1" applyBorder="1" applyAlignment="1">
      <alignment vertical="center"/>
    </xf>
    <xf numFmtId="165" fontId="9" fillId="0" borderId="25" xfId="1" applyNumberFormat="1" applyFont="1" applyFill="1" applyBorder="1" applyAlignment="1">
      <alignment vertical="center"/>
    </xf>
    <xf numFmtId="165" fontId="9" fillId="3" borderId="25" xfId="1" applyNumberFormat="1" applyFont="1" applyFill="1" applyBorder="1" applyAlignment="1">
      <alignment vertical="center"/>
    </xf>
    <xf numFmtId="165" fontId="9" fillId="3" borderId="30" xfId="1" applyNumberFormat="1" applyFont="1" applyFill="1" applyBorder="1" applyAlignment="1">
      <alignment vertical="center"/>
    </xf>
    <xf numFmtId="165" fontId="9" fillId="3" borderId="26" xfId="1" applyNumberFormat="1" applyFont="1" applyFill="1" applyBorder="1" applyAlignment="1">
      <alignment vertical="center"/>
    </xf>
    <xf numFmtId="165" fontId="10" fillId="3" borderId="11" xfId="1" applyNumberFormat="1" applyFont="1" applyFill="1" applyBorder="1" applyAlignment="1">
      <alignment vertical="center"/>
    </xf>
    <xf numFmtId="165" fontId="10" fillId="3" borderId="12" xfId="1" applyNumberFormat="1" applyFont="1" applyFill="1" applyBorder="1" applyAlignment="1">
      <alignment vertical="center"/>
    </xf>
    <xf numFmtId="165" fontId="10" fillId="3" borderId="27" xfId="1" applyNumberFormat="1" applyFont="1" applyFill="1" applyBorder="1" applyAlignment="1">
      <alignment vertical="center"/>
    </xf>
    <xf numFmtId="165" fontId="10" fillId="3" borderId="13" xfId="1" applyNumberFormat="1" applyFont="1" applyFill="1" applyBorder="1" applyAlignment="1">
      <alignment vertical="center"/>
    </xf>
    <xf numFmtId="164" fontId="11" fillId="0" borderId="0" xfId="0" applyNumberFormat="1" applyFont="1" applyAlignment="1">
      <alignment vertical="center"/>
    </xf>
    <xf numFmtId="164" fontId="12" fillId="0" borderId="11" xfId="0" applyNumberFormat="1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 wrapText="1"/>
    </xf>
    <xf numFmtId="164" fontId="12" fillId="3" borderId="12" xfId="0" applyNumberFormat="1" applyFont="1" applyFill="1" applyBorder="1" applyAlignment="1">
      <alignment horizontal="center" vertical="center" wrapText="1"/>
    </xf>
    <xf numFmtId="164" fontId="12" fillId="3" borderId="27" xfId="0" applyNumberFormat="1" applyFont="1" applyFill="1" applyBorder="1" applyAlignment="1">
      <alignment horizontal="center" vertical="center" wrapText="1"/>
    </xf>
    <xf numFmtId="164" fontId="12" fillId="3" borderId="13" xfId="0" applyNumberFormat="1" applyFont="1" applyFill="1" applyBorder="1" applyAlignment="1">
      <alignment horizontal="center" vertical="center" wrapText="1"/>
    </xf>
    <xf numFmtId="165" fontId="11" fillId="0" borderId="14" xfId="1" applyNumberFormat="1" applyFont="1" applyFill="1" applyBorder="1" applyAlignment="1">
      <alignment vertical="center"/>
    </xf>
    <xf numFmtId="165" fontId="11" fillId="0" borderId="15" xfId="1" applyNumberFormat="1" applyFont="1" applyFill="1" applyBorder="1" applyAlignment="1">
      <alignment vertical="center"/>
    </xf>
    <xf numFmtId="165" fontId="11" fillId="3" borderId="15" xfId="1" applyNumberFormat="1" applyFont="1" applyFill="1" applyBorder="1" applyAlignment="1">
      <alignment vertical="center"/>
    </xf>
    <xf numFmtId="165" fontId="11" fillId="3" borderId="28" xfId="1" applyNumberFormat="1" applyFont="1" applyFill="1" applyBorder="1" applyAlignment="1">
      <alignment vertical="center"/>
    </xf>
    <xf numFmtId="165" fontId="11" fillId="3" borderId="16" xfId="1" applyNumberFormat="1" applyFont="1" applyFill="1" applyBorder="1" applyAlignment="1">
      <alignment vertical="center"/>
    </xf>
    <xf numFmtId="165" fontId="11" fillId="0" borderId="17" xfId="1" applyNumberFormat="1" applyFont="1" applyFill="1" applyBorder="1" applyAlignment="1">
      <alignment vertical="center"/>
    </xf>
    <xf numFmtId="165" fontId="11" fillId="0" borderId="18" xfId="1" applyNumberFormat="1" applyFont="1" applyFill="1" applyBorder="1" applyAlignment="1">
      <alignment vertical="center"/>
    </xf>
    <xf numFmtId="165" fontId="11" fillId="3" borderId="18" xfId="1" applyNumberFormat="1" applyFont="1" applyFill="1" applyBorder="1" applyAlignment="1">
      <alignment vertical="center"/>
    </xf>
    <xf numFmtId="165" fontId="11" fillId="3" borderId="29" xfId="1" applyNumberFormat="1" applyFont="1" applyFill="1" applyBorder="1" applyAlignment="1">
      <alignment vertical="center"/>
    </xf>
    <xf numFmtId="165" fontId="11" fillId="3" borderId="19" xfId="1" applyNumberFormat="1" applyFont="1" applyFill="1" applyBorder="1" applyAlignment="1">
      <alignment vertical="center"/>
    </xf>
    <xf numFmtId="165" fontId="11" fillId="0" borderId="24" xfId="1" applyNumberFormat="1" applyFont="1" applyFill="1" applyBorder="1" applyAlignment="1">
      <alignment vertical="center"/>
    </xf>
    <xf numFmtId="165" fontId="11" fillId="0" borderId="25" xfId="1" applyNumberFormat="1" applyFont="1" applyFill="1" applyBorder="1" applyAlignment="1">
      <alignment vertical="center"/>
    </xf>
    <xf numFmtId="165" fontId="11" fillId="3" borderId="25" xfId="1" applyNumberFormat="1" applyFont="1" applyFill="1" applyBorder="1" applyAlignment="1">
      <alignment vertical="center"/>
    </xf>
    <xf numFmtId="165" fontId="11" fillId="3" borderId="30" xfId="1" applyNumberFormat="1" applyFont="1" applyFill="1" applyBorder="1" applyAlignment="1">
      <alignment vertical="center"/>
    </xf>
    <xf numFmtId="165" fontId="11" fillId="3" borderId="26" xfId="1" applyNumberFormat="1" applyFont="1" applyFill="1" applyBorder="1" applyAlignment="1">
      <alignment vertical="center"/>
    </xf>
    <xf numFmtId="165" fontId="12" fillId="3" borderId="11" xfId="1" applyNumberFormat="1" applyFont="1" applyFill="1" applyBorder="1" applyAlignment="1">
      <alignment vertical="center"/>
    </xf>
    <xf numFmtId="165" fontId="12" fillId="3" borderId="12" xfId="1" applyNumberFormat="1" applyFont="1" applyFill="1" applyBorder="1" applyAlignment="1">
      <alignment vertical="center"/>
    </xf>
    <xf numFmtId="165" fontId="12" fillId="3" borderId="27" xfId="1" applyNumberFormat="1" applyFont="1" applyFill="1" applyBorder="1" applyAlignment="1">
      <alignment vertical="center"/>
    </xf>
    <xf numFmtId="165" fontId="12" fillId="3" borderId="13" xfId="1" applyNumberFormat="1" applyFont="1" applyFill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0" borderId="13" xfId="0" applyFont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" fillId="0" borderId="0" xfId="2"/>
    <xf numFmtId="14" fontId="0" fillId="0" borderId="0" xfId="0" applyNumberFormat="1"/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vertical="center" wrapText="1"/>
    </xf>
    <xf numFmtId="0" fontId="3" fillId="0" borderId="47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3" fillId="0" borderId="49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10" fillId="0" borderId="50" xfId="0" applyNumberFormat="1" applyFont="1" applyBorder="1" applyAlignment="1">
      <alignment horizontal="center" vertical="center" wrapText="1"/>
    </xf>
    <xf numFmtId="164" fontId="10" fillId="0" borderId="51" xfId="0" applyNumberFormat="1" applyFont="1" applyBorder="1" applyAlignment="1">
      <alignment horizontal="center" vertical="center" wrapText="1"/>
    </xf>
    <xf numFmtId="164" fontId="10" fillId="3" borderId="51" xfId="0" applyNumberFormat="1" applyFont="1" applyFill="1" applyBorder="1" applyAlignment="1">
      <alignment horizontal="center" vertical="center" wrapText="1"/>
    </xf>
    <xf numFmtId="164" fontId="10" fillId="3" borderId="52" xfId="0" applyNumberFormat="1" applyFont="1" applyFill="1" applyBorder="1" applyAlignment="1">
      <alignment horizontal="center" vertical="center" wrapText="1"/>
    </xf>
    <xf numFmtId="164" fontId="10" fillId="3" borderId="53" xfId="0" applyNumberFormat="1" applyFont="1" applyFill="1" applyBorder="1" applyAlignment="1">
      <alignment horizontal="center" vertical="center" wrapText="1"/>
    </xf>
    <xf numFmtId="164" fontId="15" fillId="0" borderId="54" xfId="0" applyNumberFormat="1" applyFont="1" applyBorder="1" applyAlignment="1">
      <alignment horizontal="center" vertical="center"/>
    </xf>
    <xf numFmtId="164" fontId="15" fillId="0" borderId="55" xfId="0" applyNumberFormat="1" applyFont="1" applyBorder="1" applyAlignment="1">
      <alignment horizontal="center" vertical="center"/>
    </xf>
    <xf numFmtId="164" fontId="15" fillId="0" borderId="49" xfId="0" applyNumberFormat="1" applyFont="1" applyBorder="1" applyAlignment="1">
      <alignment horizontal="center" vertical="center"/>
    </xf>
  </cellXfs>
  <cellStyles count="3">
    <cellStyle name="Normální" xfId="0" builtinId="0"/>
    <cellStyle name="Normální 3" xfId="2" xr:uid="{CC56E4D1-6B2C-437F-8E9F-65104935B7E6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716917</xdr:colOff>
      <xdr:row>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9E5F1A-E0E6-4B00-A495-05F889A60AF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16917" cy="476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1E7B9-9848-4853-944D-09D653BA5B0F}">
  <dimension ref="A1:B5"/>
  <sheetViews>
    <sheetView tabSelected="1" workbookViewId="0">
      <selection activeCell="B5" sqref="B5"/>
    </sheetView>
  </sheetViews>
  <sheetFormatPr defaultRowHeight="15" x14ac:dyDescent="0.25"/>
  <cols>
    <col min="1" max="1" width="16.42578125" customWidth="1"/>
    <col min="2" max="2" width="11.42578125" customWidth="1"/>
  </cols>
  <sheetData>
    <row r="1" spans="1:2" ht="37.5" customHeight="1" x14ac:dyDescent="0.25">
      <c r="A1" s="227"/>
    </row>
    <row r="2" spans="1:2" ht="21" x14ac:dyDescent="0.35">
      <c r="A2" s="228" t="s">
        <v>867</v>
      </c>
    </row>
    <row r="3" spans="1:2" x14ac:dyDescent="0.25">
      <c r="A3" s="229" t="s">
        <v>868</v>
      </c>
      <c r="B3" t="s">
        <v>871</v>
      </c>
    </row>
    <row r="4" spans="1:2" x14ac:dyDescent="0.25">
      <c r="A4" s="229" t="s">
        <v>869</v>
      </c>
      <c r="B4" s="230">
        <v>46129</v>
      </c>
    </row>
    <row r="5" spans="1:2" x14ac:dyDescent="0.25">
      <c r="A5" s="229" t="s">
        <v>870</v>
      </c>
      <c r="B5" s="230">
        <v>45657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4B71F-25E3-4738-AED4-C90AB5621EA9}">
  <sheetPr>
    <tabColor rgb="FFC00000"/>
  </sheetPr>
  <dimension ref="A1:CE347"/>
  <sheetViews>
    <sheetView workbookViewId="0">
      <pane ySplit="3" topLeftCell="A4" activePane="bottomLeft" state="frozen"/>
      <selection pane="bottomLeft" activeCell="B12" sqref="B12"/>
    </sheetView>
  </sheetViews>
  <sheetFormatPr defaultColWidth="8.85546875" defaultRowHeight="12" x14ac:dyDescent="0.25"/>
  <cols>
    <col min="1" max="1" width="9" style="5" bestFit="1" customWidth="1"/>
    <col min="2" max="2" width="30.5703125" style="5" customWidth="1"/>
    <col min="3" max="3" width="19.28515625" style="5" customWidth="1"/>
    <col min="4" max="4" width="5.7109375" style="5" customWidth="1"/>
    <col min="5" max="5" width="17.7109375" style="5" bestFit="1" customWidth="1"/>
    <col min="6" max="6" width="7.28515625" style="5" bestFit="1" customWidth="1"/>
    <col min="7" max="7" width="18.28515625" style="5" bestFit="1" customWidth="1"/>
    <col min="8" max="8" width="7.42578125" style="5" bestFit="1" customWidth="1"/>
    <col min="9" max="9" width="9.85546875" style="5" customWidth="1"/>
    <col min="10" max="11" width="7.85546875" style="5" bestFit="1" customWidth="1"/>
    <col min="12" max="12" width="6.7109375" style="26" bestFit="1" customWidth="1"/>
    <col min="13" max="13" width="6.28515625" style="26" bestFit="1" customWidth="1"/>
    <col min="14" max="14" width="6.28515625" style="26" customWidth="1"/>
    <col min="15" max="15" width="7.28515625" style="26" bestFit="1" customWidth="1"/>
    <col min="16" max="16" width="4.42578125" style="26" bestFit="1" customWidth="1"/>
    <col min="17" max="17" width="5.28515625" style="26" bestFit="1" customWidth="1"/>
    <col min="18" max="18" width="8.28515625" style="26" customWidth="1"/>
    <col min="19" max="19" width="8" style="26" bestFit="1" customWidth="1"/>
    <col min="20" max="20" width="11" style="26" bestFit="1" customWidth="1"/>
    <col min="21" max="21" width="7.7109375" style="26" bestFit="1" customWidth="1"/>
    <col min="22" max="22" width="11.28515625" style="26" customWidth="1"/>
    <col min="23" max="23" width="10.42578125" style="26" customWidth="1"/>
    <col min="24" max="26" width="5.42578125" style="131" customWidth="1"/>
    <col min="27" max="27" width="7.140625" style="131" customWidth="1"/>
    <col min="28" max="28" width="4.7109375" style="131" customWidth="1"/>
    <col min="29" max="29" width="5.42578125" style="131" customWidth="1"/>
    <col min="30" max="31" width="7.140625" style="131" customWidth="1"/>
    <col min="32" max="32" width="9.7109375" style="131" customWidth="1"/>
    <col min="33" max="33" width="7.140625" style="131" customWidth="1"/>
    <col min="34" max="35" width="9.7109375" style="131" customWidth="1"/>
    <col min="36" max="38" width="5.42578125" style="156" customWidth="1"/>
    <col min="39" max="39" width="7.140625" style="156" customWidth="1"/>
    <col min="40" max="40" width="3.28515625" style="156" bestFit="1" customWidth="1"/>
    <col min="41" max="41" width="5.42578125" style="156" customWidth="1"/>
    <col min="42" max="43" width="7.140625" style="156" customWidth="1"/>
    <col min="44" max="44" width="9.7109375" style="156" customWidth="1"/>
    <col min="45" max="45" width="7.140625" style="156" customWidth="1"/>
    <col min="46" max="47" width="9.7109375" style="156" customWidth="1"/>
    <col min="48" max="50" width="5.140625" style="26" bestFit="1" customWidth="1"/>
    <col min="51" max="51" width="7.140625" style="26" customWidth="1"/>
    <col min="52" max="52" width="4" style="26" bestFit="1" customWidth="1"/>
    <col min="53" max="53" width="5.42578125" style="26" customWidth="1"/>
    <col min="54" max="54" width="7.140625" style="26" bestFit="1" customWidth="1"/>
    <col min="55" max="55" width="6.7109375" style="26" bestFit="1" customWidth="1"/>
    <col min="56" max="56" width="9.140625" style="26" bestFit="1" customWidth="1"/>
    <col min="57" max="57" width="7.140625" style="26" customWidth="1"/>
    <col min="58" max="58" width="9.140625" style="26" bestFit="1" customWidth="1"/>
    <col min="59" max="59" width="8.7109375" style="26" bestFit="1" customWidth="1"/>
    <col min="60" max="62" width="5.140625" style="178" bestFit="1" customWidth="1"/>
    <col min="63" max="63" width="6.5703125" style="178" customWidth="1"/>
    <col min="64" max="65" width="5.5703125" style="178" bestFit="1" customWidth="1"/>
    <col min="66" max="66" width="7.140625" style="178" bestFit="1" customWidth="1"/>
    <col min="67" max="67" width="6.7109375" style="178" bestFit="1" customWidth="1"/>
    <col min="68" max="68" width="8.28515625" style="178" bestFit="1" customWidth="1"/>
    <col min="69" max="69" width="7.140625" style="178" customWidth="1"/>
    <col min="70" max="70" width="9.42578125" style="178" customWidth="1"/>
    <col min="71" max="71" width="8.7109375" style="178" customWidth="1"/>
    <col min="72" max="74" width="6.42578125" style="198" customWidth="1"/>
    <col min="75" max="75" width="6.85546875" style="198" customWidth="1"/>
    <col min="76" max="77" width="5.5703125" style="198" bestFit="1" customWidth="1"/>
    <col min="78" max="78" width="7.140625" style="198" bestFit="1" customWidth="1"/>
    <col min="79" max="79" width="6.7109375" style="198" bestFit="1" customWidth="1"/>
    <col min="80" max="80" width="8.28515625" style="198" bestFit="1" customWidth="1"/>
    <col min="81" max="81" width="7.140625" style="198" customWidth="1"/>
    <col min="82" max="82" width="9.42578125" style="198" customWidth="1"/>
    <col min="83" max="83" width="8.7109375" style="198" customWidth="1"/>
    <col min="84" max="16384" width="8.85546875" style="5"/>
  </cols>
  <sheetData>
    <row r="1" spans="1:83" ht="15.75" thickBot="1" x14ac:dyDescent="0.3">
      <c r="A1" s="102" t="s">
        <v>0</v>
      </c>
    </row>
    <row r="2" spans="1:83" ht="24" customHeight="1" thickBot="1" x14ac:dyDescent="0.3">
      <c r="A2" s="247"/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7" t="s">
        <v>873</v>
      </c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9"/>
      <c r="X2" s="247" t="s">
        <v>874</v>
      </c>
      <c r="Y2" s="248"/>
      <c r="Z2" s="248"/>
      <c r="AA2" s="248"/>
      <c r="AB2" s="248"/>
      <c r="AC2" s="248"/>
      <c r="AD2" s="248"/>
      <c r="AE2" s="248"/>
      <c r="AF2" s="248"/>
      <c r="AG2" s="248"/>
      <c r="AH2" s="248"/>
      <c r="AI2" s="249"/>
      <c r="AJ2" s="247" t="s">
        <v>875</v>
      </c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9"/>
      <c r="AV2" s="247" t="s">
        <v>876</v>
      </c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9"/>
      <c r="BH2" s="247" t="s">
        <v>877</v>
      </c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9"/>
      <c r="BT2" s="247" t="s">
        <v>878</v>
      </c>
      <c r="BU2" s="248"/>
      <c r="BV2" s="248"/>
      <c r="BW2" s="248"/>
      <c r="BX2" s="248"/>
      <c r="BY2" s="248"/>
      <c r="BZ2" s="248"/>
      <c r="CA2" s="248"/>
      <c r="CB2" s="248"/>
      <c r="CC2" s="248"/>
      <c r="CD2" s="248"/>
      <c r="CE2" s="249"/>
    </row>
    <row r="3" spans="1:83" ht="36.75" thickBot="1" x14ac:dyDescent="0.3">
      <c r="A3" s="116" t="s">
        <v>872</v>
      </c>
      <c r="B3" s="117" t="s">
        <v>1</v>
      </c>
      <c r="C3" s="117" t="s">
        <v>2</v>
      </c>
      <c r="D3" s="117" t="s">
        <v>3</v>
      </c>
      <c r="E3" s="117" t="s">
        <v>4</v>
      </c>
      <c r="F3" s="117" t="s">
        <v>5</v>
      </c>
      <c r="G3" s="117" t="s">
        <v>6</v>
      </c>
      <c r="H3" s="117" t="s">
        <v>7</v>
      </c>
      <c r="I3" s="117" t="s">
        <v>8</v>
      </c>
      <c r="J3" s="117" t="s">
        <v>9</v>
      </c>
      <c r="K3" s="226" t="s">
        <v>10</v>
      </c>
      <c r="L3" s="27" t="s">
        <v>11</v>
      </c>
      <c r="M3" s="1" t="s">
        <v>12</v>
      </c>
      <c r="N3" s="1" t="s">
        <v>13</v>
      </c>
      <c r="O3" s="2" t="s">
        <v>14</v>
      </c>
      <c r="P3" s="1" t="s">
        <v>15</v>
      </c>
      <c r="Q3" s="1" t="s">
        <v>16</v>
      </c>
      <c r="R3" s="1" t="s">
        <v>17</v>
      </c>
      <c r="S3" s="1" t="s">
        <v>18</v>
      </c>
      <c r="T3" s="1" t="s">
        <v>19</v>
      </c>
      <c r="U3" s="1" t="s">
        <v>20</v>
      </c>
      <c r="V3" s="3" t="s">
        <v>21</v>
      </c>
      <c r="W3" s="4" t="s">
        <v>22</v>
      </c>
      <c r="X3" s="132" t="s">
        <v>11</v>
      </c>
      <c r="Y3" s="133" t="s">
        <v>12</v>
      </c>
      <c r="Z3" s="133" t="s">
        <v>13</v>
      </c>
      <c r="AA3" s="134" t="s">
        <v>14</v>
      </c>
      <c r="AB3" s="133" t="s">
        <v>15</v>
      </c>
      <c r="AC3" s="133" t="s">
        <v>16</v>
      </c>
      <c r="AD3" s="133" t="s">
        <v>17</v>
      </c>
      <c r="AE3" s="133" t="s">
        <v>18</v>
      </c>
      <c r="AF3" s="133" t="s">
        <v>19</v>
      </c>
      <c r="AG3" s="133" t="s">
        <v>20</v>
      </c>
      <c r="AH3" s="135" t="s">
        <v>21</v>
      </c>
      <c r="AI3" s="136" t="s">
        <v>22</v>
      </c>
      <c r="AJ3" s="157" t="s">
        <v>11</v>
      </c>
      <c r="AK3" s="158" t="s">
        <v>12</v>
      </c>
      <c r="AL3" s="158" t="s">
        <v>13</v>
      </c>
      <c r="AM3" s="159" t="s">
        <v>14</v>
      </c>
      <c r="AN3" s="158" t="s">
        <v>15</v>
      </c>
      <c r="AO3" s="158" t="s">
        <v>16</v>
      </c>
      <c r="AP3" s="158" t="s">
        <v>17</v>
      </c>
      <c r="AQ3" s="158" t="s">
        <v>18</v>
      </c>
      <c r="AR3" s="158" t="s">
        <v>19</v>
      </c>
      <c r="AS3" s="158" t="s">
        <v>20</v>
      </c>
      <c r="AT3" s="160" t="s">
        <v>21</v>
      </c>
      <c r="AU3" s="161" t="s">
        <v>22</v>
      </c>
      <c r="AV3" s="27" t="s">
        <v>11</v>
      </c>
      <c r="AW3" s="1" t="s">
        <v>12</v>
      </c>
      <c r="AX3" s="1" t="s">
        <v>13</v>
      </c>
      <c r="AY3" s="2" t="s">
        <v>14</v>
      </c>
      <c r="AZ3" s="1" t="s">
        <v>15</v>
      </c>
      <c r="BA3" s="1" t="s">
        <v>16</v>
      </c>
      <c r="BB3" s="1" t="s">
        <v>17</v>
      </c>
      <c r="BC3" s="1" t="s">
        <v>18</v>
      </c>
      <c r="BD3" s="1" t="s">
        <v>19</v>
      </c>
      <c r="BE3" s="1" t="s">
        <v>20</v>
      </c>
      <c r="BF3" s="3" t="s">
        <v>21</v>
      </c>
      <c r="BG3" s="4" t="s">
        <v>22</v>
      </c>
      <c r="BH3" s="242" t="s">
        <v>11</v>
      </c>
      <c r="BI3" s="243" t="s">
        <v>12</v>
      </c>
      <c r="BJ3" s="243" t="s">
        <v>13</v>
      </c>
      <c r="BK3" s="244" t="s">
        <v>14</v>
      </c>
      <c r="BL3" s="243" t="s">
        <v>15</v>
      </c>
      <c r="BM3" s="243" t="s">
        <v>16</v>
      </c>
      <c r="BN3" s="243" t="s">
        <v>17</v>
      </c>
      <c r="BO3" s="243" t="s">
        <v>18</v>
      </c>
      <c r="BP3" s="243" t="s">
        <v>19</v>
      </c>
      <c r="BQ3" s="243" t="s">
        <v>20</v>
      </c>
      <c r="BR3" s="245" t="s">
        <v>21</v>
      </c>
      <c r="BS3" s="246" t="s">
        <v>22</v>
      </c>
      <c r="BT3" s="199" t="s">
        <v>11</v>
      </c>
      <c r="BU3" s="200" t="s">
        <v>12</v>
      </c>
      <c r="BV3" s="200" t="s">
        <v>13</v>
      </c>
      <c r="BW3" s="201" t="s">
        <v>14</v>
      </c>
      <c r="BX3" s="200" t="s">
        <v>15</v>
      </c>
      <c r="BY3" s="200" t="s">
        <v>16</v>
      </c>
      <c r="BZ3" s="200" t="s">
        <v>17</v>
      </c>
      <c r="CA3" s="200" t="s">
        <v>18</v>
      </c>
      <c r="CB3" s="200" t="s">
        <v>19</v>
      </c>
      <c r="CC3" s="200" t="s">
        <v>20</v>
      </c>
      <c r="CD3" s="202" t="s">
        <v>21</v>
      </c>
      <c r="CE3" s="203" t="s">
        <v>22</v>
      </c>
    </row>
    <row r="4" spans="1:83" x14ac:dyDescent="0.25">
      <c r="A4" s="6" t="s">
        <v>23</v>
      </c>
      <c r="B4" s="7" t="s">
        <v>24</v>
      </c>
      <c r="C4" s="7" t="s">
        <v>25</v>
      </c>
      <c r="D4" s="7" t="s">
        <v>26</v>
      </c>
      <c r="E4" s="7" t="s">
        <v>27</v>
      </c>
      <c r="F4" s="7" t="s">
        <v>28</v>
      </c>
      <c r="G4" s="7" t="s">
        <v>29</v>
      </c>
      <c r="H4" s="7" t="s">
        <v>30</v>
      </c>
      <c r="I4" s="7" t="str">
        <f>IF(O4&gt;0,"ano","ne")</f>
        <v>ne</v>
      </c>
      <c r="J4" s="8">
        <f>VLOOKUP(D4,'struktura dle kraje'!A:C,3,0)</f>
        <v>1466215</v>
      </c>
      <c r="K4" s="41">
        <f>VLOOKUP(F4,'struktura dle okresů'!A:C,3,0)</f>
        <v>161920</v>
      </c>
      <c r="L4" s="40"/>
      <c r="M4" s="8"/>
      <c r="N4" s="8"/>
      <c r="O4" s="9"/>
      <c r="P4" s="8"/>
      <c r="Q4" s="8"/>
      <c r="R4" s="8"/>
      <c r="S4" s="8">
        <v>150</v>
      </c>
      <c r="T4" s="8"/>
      <c r="U4" s="8"/>
      <c r="V4" s="10">
        <v>150</v>
      </c>
      <c r="W4" s="11"/>
      <c r="X4" s="137">
        <f>VLOOKUP($D4,'struktura dle kraje'!$A:$O,4,0)</f>
        <v>3553</v>
      </c>
      <c r="Y4" s="138">
        <f>VLOOKUP($D4,'struktura dle kraje'!$A:$O,5,0)</f>
        <v>80</v>
      </c>
      <c r="Z4" s="138">
        <f>VLOOKUP($D4,'struktura dle kraje'!$A:$O,6,0)</f>
        <v>287</v>
      </c>
      <c r="AA4" s="139">
        <f>VLOOKUP($D4,'struktura dle kraje'!$A:$O,7,0)</f>
        <v>3920</v>
      </c>
      <c r="AB4" s="138">
        <f>VLOOKUP($D4,'struktura dle kraje'!$A:$O,8,0)</f>
        <v>111</v>
      </c>
      <c r="AC4" s="138">
        <f>VLOOKUP($D4,'struktura dle kraje'!$A:$O,9,0)</f>
        <v>73</v>
      </c>
      <c r="AD4" s="138">
        <f>VLOOKUP($D4,'struktura dle kraje'!$A:$O,10,0)</f>
        <v>1162</v>
      </c>
      <c r="AE4" s="138">
        <f>VLOOKUP($D4,'struktura dle kraje'!$A:$O,11,0)</f>
        <v>1325</v>
      </c>
      <c r="AF4" s="138">
        <f>VLOOKUP($D4,'struktura dle kraje'!$A:$O,12,0)</f>
        <v>988</v>
      </c>
      <c r="AG4" s="138">
        <f>VLOOKUP($D4,'struktura dle kraje'!$A:$O,13,0)</f>
        <v>41</v>
      </c>
      <c r="AH4" s="140">
        <f>VLOOKUP($D4,'struktura dle kraje'!$A:$O,14,0)</f>
        <v>3700</v>
      </c>
      <c r="AI4" s="141">
        <f>VLOOKUP($D4,'struktura dle kraje'!$A:$O,15,0)</f>
        <v>420</v>
      </c>
      <c r="AJ4" s="162">
        <f>VLOOKUP($F4,'struktura dle okresů'!$A:$O,4,0)</f>
        <v>0</v>
      </c>
      <c r="AK4" s="163">
        <f>VLOOKUP($F4,'struktura dle okresů'!$A:$O,5,0)</f>
        <v>0</v>
      </c>
      <c r="AL4" s="163">
        <f>VLOOKUP($F4,'struktura dle okresů'!$A:$O,6,0)</f>
        <v>0</v>
      </c>
      <c r="AM4" s="164">
        <f>VLOOKUP($F4,'struktura dle okresů'!$A:$O,7,0)</f>
        <v>0</v>
      </c>
      <c r="AN4" s="163">
        <f>VLOOKUP($F4,'struktura dle okresů'!$A:$O,8,0)</f>
        <v>0</v>
      </c>
      <c r="AO4" s="163">
        <f>VLOOKUP($F4,'struktura dle okresů'!$A:$O,9,0)</f>
        <v>0</v>
      </c>
      <c r="AP4" s="163">
        <f>VLOOKUP($F4,'struktura dle okresů'!$A:$O,10,0)</f>
        <v>87</v>
      </c>
      <c r="AQ4" s="163">
        <f>VLOOKUP($F4,'struktura dle okresů'!$A:$O,11,0)</f>
        <v>150</v>
      </c>
      <c r="AR4" s="163">
        <f>VLOOKUP($F4,'struktura dle okresů'!$A:$O,12,0)</f>
        <v>137</v>
      </c>
      <c r="AS4" s="163">
        <f>VLOOKUP($F4,'struktura dle okresů'!$A:$O,13,0)</f>
        <v>0</v>
      </c>
      <c r="AT4" s="165">
        <f>VLOOKUP($F4,'struktura dle okresů'!$A:$O,14,0)</f>
        <v>374</v>
      </c>
      <c r="AU4" s="166">
        <f>VLOOKUP($F4,'struktura dle okresů'!$A:$O,15,0)</f>
        <v>0</v>
      </c>
      <c r="AV4" s="28" t="str">
        <f>IF(L4&gt;0,L4/L$344,"")</f>
        <v/>
      </c>
      <c r="AW4" s="29" t="str">
        <f t="shared" ref="AW4:BG4" si="0">IF(M4&gt;0,M4/M$344,"")</f>
        <v/>
      </c>
      <c r="AX4" s="29" t="str">
        <f t="shared" si="0"/>
        <v/>
      </c>
      <c r="AY4" s="118" t="str">
        <f t="shared" si="0"/>
        <v/>
      </c>
      <c r="AZ4" s="29" t="str">
        <f t="shared" si="0"/>
        <v/>
      </c>
      <c r="BA4" s="29" t="str">
        <f t="shared" si="0"/>
        <v/>
      </c>
      <c r="BB4" s="29" t="str">
        <f t="shared" si="0"/>
        <v/>
      </c>
      <c r="BC4" s="29">
        <f t="shared" si="0"/>
        <v>1.2422360248447204E-2</v>
      </c>
      <c r="BD4" s="29" t="str">
        <f t="shared" si="0"/>
        <v/>
      </c>
      <c r="BE4" s="29" t="str">
        <f t="shared" si="0"/>
        <v/>
      </c>
      <c r="BF4" s="119">
        <f t="shared" si="0"/>
        <v>5.2537564358516343E-3</v>
      </c>
      <c r="BG4" s="120" t="str">
        <f t="shared" si="0"/>
        <v/>
      </c>
      <c r="BH4" s="179" t="str">
        <f>IF(L4&gt;0,L4/X4,"")</f>
        <v/>
      </c>
      <c r="BI4" s="180" t="str">
        <f t="shared" ref="BI4:BS4" si="1">IF(M4&gt;0,M4/Y4,"")</f>
        <v/>
      </c>
      <c r="BJ4" s="180" t="str">
        <f t="shared" si="1"/>
        <v/>
      </c>
      <c r="BK4" s="181" t="str">
        <f t="shared" si="1"/>
        <v/>
      </c>
      <c r="BL4" s="180" t="str">
        <f t="shared" si="1"/>
        <v/>
      </c>
      <c r="BM4" s="180" t="str">
        <f t="shared" si="1"/>
        <v/>
      </c>
      <c r="BN4" s="180" t="str">
        <f t="shared" si="1"/>
        <v/>
      </c>
      <c r="BO4" s="180">
        <f t="shared" si="1"/>
        <v>0.11320754716981132</v>
      </c>
      <c r="BP4" s="180" t="str">
        <f t="shared" si="1"/>
        <v/>
      </c>
      <c r="BQ4" s="180" t="str">
        <f t="shared" si="1"/>
        <v/>
      </c>
      <c r="BR4" s="182">
        <f t="shared" si="1"/>
        <v>4.0540540540540543E-2</v>
      </c>
      <c r="BS4" s="183" t="str">
        <f t="shared" si="1"/>
        <v/>
      </c>
      <c r="BT4" s="204" t="str">
        <f>IF(L4&gt;0,L4/AJ4,"")</f>
        <v/>
      </c>
      <c r="BU4" s="205" t="str">
        <f t="shared" ref="BU4:CE4" si="2">IF(M4&gt;0,M4/AK4,"")</f>
        <v/>
      </c>
      <c r="BV4" s="205" t="str">
        <f t="shared" si="2"/>
        <v/>
      </c>
      <c r="BW4" s="206" t="str">
        <f t="shared" si="2"/>
        <v/>
      </c>
      <c r="BX4" s="205" t="str">
        <f t="shared" si="2"/>
        <v/>
      </c>
      <c r="BY4" s="205" t="str">
        <f t="shared" si="2"/>
        <v/>
      </c>
      <c r="BZ4" s="205" t="str">
        <f t="shared" si="2"/>
        <v/>
      </c>
      <c r="CA4" s="205">
        <f t="shared" si="2"/>
        <v>1</v>
      </c>
      <c r="CB4" s="205" t="str">
        <f t="shared" si="2"/>
        <v/>
      </c>
      <c r="CC4" s="205" t="str">
        <f t="shared" si="2"/>
        <v/>
      </c>
      <c r="CD4" s="207">
        <f t="shared" si="2"/>
        <v>0.40106951871657753</v>
      </c>
      <c r="CE4" s="208" t="str">
        <f t="shared" si="2"/>
        <v/>
      </c>
    </row>
    <row r="5" spans="1:83" x14ac:dyDescent="0.25">
      <c r="A5" s="12" t="s">
        <v>23</v>
      </c>
      <c r="B5" s="13" t="s">
        <v>24</v>
      </c>
      <c r="C5" s="13" t="s">
        <v>25</v>
      </c>
      <c r="D5" s="13" t="s">
        <v>31</v>
      </c>
      <c r="E5" s="13" t="s">
        <v>32</v>
      </c>
      <c r="F5" s="13" t="s">
        <v>33</v>
      </c>
      <c r="G5" s="13" t="s">
        <v>34</v>
      </c>
      <c r="H5" s="13" t="s">
        <v>30</v>
      </c>
      <c r="I5" s="13" t="str">
        <f t="shared" ref="I5:I68" si="3">IF(O5&gt;0,"ano","ne")</f>
        <v>ne</v>
      </c>
      <c r="J5" s="14">
        <f>VLOOKUP(D5,'struktura dle kraje'!A:C,3,0)</f>
        <v>293195</v>
      </c>
      <c r="K5" s="45">
        <f>VLOOKUP(F5,'struktura dle okresů'!A:C,3,0)</f>
        <v>93536</v>
      </c>
      <c r="L5" s="44"/>
      <c r="M5" s="14"/>
      <c r="N5" s="14"/>
      <c r="O5" s="15"/>
      <c r="P5" s="14"/>
      <c r="Q5" s="14"/>
      <c r="R5" s="14"/>
      <c r="S5" s="14"/>
      <c r="T5" s="14"/>
      <c r="U5" s="14"/>
      <c r="V5" s="16">
        <v>0</v>
      </c>
      <c r="W5" s="17">
        <v>119</v>
      </c>
      <c r="X5" s="142">
        <f>VLOOKUP($D5,'struktura dle kraje'!$A:$O,4,0)</f>
        <v>889</v>
      </c>
      <c r="Y5" s="143">
        <f>VLOOKUP($D5,'struktura dle kraje'!$A:$O,5,0)</f>
        <v>17</v>
      </c>
      <c r="Z5" s="143">
        <f>VLOOKUP($D5,'struktura dle kraje'!$A:$O,6,0)</f>
        <v>81</v>
      </c>
      <c r="AA5" s="144">
        <f>VLOOKUP($D5,'struktura dle kraje'!$A:$O,7,0)</f>
        <v>987</v>
      </c>
      <c r="AB5" s="143">
        <f>VLOOKUP($D5,'struktura dle kraje'!$A:$O,8,0)</f>
        <v>35</v>
      </c>
      <c r="AC5" s="143">
        <f>VLOOKUP($D5,'struktura dle kraje'!$A:$O,9,0)</f>
        <v>20</v>
      </c>
      <c r="AD5" s="143">
        <f>VLOOKUP($D5,'struktura dle kraje'!$A:$O,10,0)</f>
        <v>316</v>
      </c>
      <c r="AE5" s="143">
        <f>VLOOKUP($D5,'struktura dle kraje'!$A:$O,11,0)</f>
        <v>25</v>
      </c>
      <c r="AF5" s="143">
        <f>VLOOKUP($D5,'struktura dle kraje'!$A:$O,12,0)</f>
        <v>267</v>
      </c>
      <c r="AG5" s="143">
        <f>VLOOKUP($D5,'struktura dle kraje'!$A:$O,13,0)</f>
        <v>20</v>
      </c>
      <c r="AH5" s="145">
        <f>VLOOKUP($D5,'struktura dle kraje'!$A:$O,14,0)</f>
        <v>683</v>
      </c>
      <c r="AI5" s="146">
        <f>VLOOKUP($D5,'struktura dle kraje'!$A:$O,15,0)</f>
        <v>2139</v>
      </c>
      <c r="AJ5" s="167">
        <f>VLOOKUP($F5,'struktura dle okresů'!$A:$O,4,0)</f>
        <v>184</v>
      </c>
      <c r="AK5" s="168">
        <f>VLOOKUP($F5,'struktura dle okresů'!$A:$O,5,0)</f>
        <v>5</v>
      </c>
      <c r="AL5" s="168">
        <f>VLOOKUP($F5,'struktura dle okresů'!$A:$O,6,0)</f>
        <v>12</v>
      </c>
      <c r="AM5" s="169">
        <f>VLOOKUP($F5,'struktura dle okresů'!$A:$O,7,0)</f>
        <v>201</v>
      </c>
      <c r="AN5" s="168">
        <f>VLOOKUP($F5,'struktura dle okresů'!$A:$O,8,0)</f>
        <v>0</v>
      </c>
      <c r="AO5" s="168">
        <f>VLOOKUP($F5,'struktura dle okresů'!$A:$O,9,0)</f>
        <v>0</v>
      </c>
      <c r="AP5" s="168">
        <f>VLOOKUP($F5,'struktura dle okresů'!$A:$O,10,0)</f>
        <v>57</v>
      </c>
      <c r="AQ5" s="168">
        <f>VLOOKUP($F5,'struktura dle okresů'!$A:$O,11,0)</f>
        <v>0</v>
      </c>
      <c r="AR5" s="168">
        <f>VLOOKUP($F5,'struktura dle okresů'!$A:$O,12,0)</f>
        <v>267</v>
      </c>
      <c r="AS5" s="168">
        <f>VLOOKUP($F5,'struktura dle okresů'!$A:$O,13,0)</f>
        <v>0</v>
      </c>
      <c r="AT5" s="170">
        <f>VLOOKUP($F5,'struktura dle okresů'!$A:$O,14,0)</f>
        <v>324</v>
      </c>
      <c r="AU5" s="171">
        <f>VLOOKUP($F5,'struktura dle okresů'!$A:$O,15,0)</f>
        <v>1111</v>
      </c>
      <c r="AV5" s="30" t="str">
        <f t="shared" ref="AV5:AV68" si="4">IF(L5&gt;0,L5/L$344,"")</f>
        <v/>
      </c>
      <c r="AW5" s="31" t="str">
        <f t="shared" ref="AW5:AW68" si="5">IF(M5&gt;0,M5/M$344,"")</f>
        <v/>
      </c>
      <c r="AX5" s="31" t="str">
        <f t="shared" ref="AX5:AX68" si="6">IF(N5&gt;0,N5/N$344,"")</f>
        <v/>
      </c>
      <c r="AY5" s="121" t="str">
        <f t="shared" ref="AY5:AY68" si="7">IF(O5&gt;0,O5/O$344,"")</f>
        <v/>
      </c>
      <c r="AZ5" s="31" t="str">
        <f t="shared" ref="AZ5:AZ68" si="8">IF(P5&gt;0,P5/P$344,"")</f>
        <v/>
      </c>
      <c r="BA5" s="31" t="str">
        <f t="shared" ref="BA5:BA68" si="9">IF(Q5&gt;0,Q5/Q$344,"")</f>
        <v/>
      </c>
      <c r="BB5" s="31" t="str">
        <f t="shared" ref="BB5:BB68" si="10">IF(R5&gt;0,R5/R$344,"")</f>
        <v/>
      </c>
      <c r="BC5" s="31" t="str">
        <f t="shared" ref="BC5:BC68" si="11">IF(S5&gt;0,S5/S$344,"")</f>
        <v/>
      </c>
      <c r="BD5" s="31" t="str">
        <f t="shared" ref="BD5:BD68" si="12">IF(T5&gt;0,T5/T$344,"")</f>
        <v/>
      </c>
      <c r="BE5" s="31" t="str">
        <f t="shared" ref="BE5:BE68" si="13">IF(U5&gt;0,U5/U$344,"")</f>
        <v/>
      </c>
      <c r="BF5" s="122" t="str">
        <f t="shared" ref="BF5:BF68" si="14">IF(V5&gt;0,V5/V$344,"")</f>
        <v/>
      </c>
      <c r="BG5" s="123">
        <f t="shared" ref="BG5:BG68" si="15">IF(W5&gt;0,W5/W$344,"")</f>
        <v>1.2210137492304535E-2</v>
      </c>
      <c r="BH5" s="184" t="str">
        <f t="shared" ref="BH5:BH68" si="16">IF(L5&gt;0,L5/X5,"")</f>
        <v/>
      </c>
      <c r="BI5" s="185" t="str">
        <f t="shared" ref="BI5:BI68" si="17">IF(M5&gt;0,M5/Y5,"")</f>
        <v/>
      </c>
      <c r="BJ5" s="185" t="str">
        <f t="shared" ref="BJ5:BJ68" si="18">IF(N5&gt;0,N5/Z5,"")</f>
        <v/>
      </c>
      <c r="BK5" s="186" t="str">
        <f t="shared" ref="BK5:BK68" si="19">IF(O5&gt;0,O5/AA5,"")</f>
        <v/>
      </c>
      <c r="BL5" s="185" t="str">
        <f t="shared" ref="BL5:BL68" si="20">IF(P5&gt;0,P5/AB5,"")</f>
        <v/>
      </c>
      <c r="BM5" s="185" t="str">
        <f t="shared" ref="BM5:BM68" si="21">IF(Q5&gt;0,Q5/AC5,"")</f>
        <v/>
      </c>
      <c r="BN5" s="185" t="str">
        <f t="shared" ref="BN5:BN68" si="22">IF(R5&gt;0,R5/AD5,"")</f>
        <v/>
      </c>
      <c r="BO5" s="185" t="str">
        <f t="shared" ref="BO5:BO68" si="23">IF(S5&gt;0,S5/AE5,"")</f>
        <v/>
      </c>
      <c r="BP5" s="185" t="str">
        <f t="shared" ref="BP5:BP68" si="24">IF(T5&gt;0,T5/AF5,"")</f>
        <v/>
      </c>
      <c r="BQ5" s="185" t="str">
        <f t="shared" ref="BQ5:BQ68" si="25">IF(U5&gt;0,U5/AG5,"")</f>
        <v/>
      </c>
      <c r="BR5" s="187" t="str">
        <f t="shared" ref="BR5:BR68" si="26">IF(V5&gt;0,V5/AH5,"")</f>
        <v/>
      </c>
      <c r="BS5" s="188">
        <f t="shared" ref="BS5:BS68" si="27">IF(W5&gt;0,W5/AI5,"")</f>
        <v>5.5633473585787754E-2</v>
      </c>
      <c r="BT5" s="209" t="str">
        <f t="shared" ref="BT5:BT68" si="28">IF(L5&gt;0,L5/AJ5,"")</f>
        <v/>
      </c>
      <c r="BU5" s="210" t="str">
        <f t="shared" ref="BU5:BU68" si="29">IF(M5&gt;0,M5/AK5,"")</f>
        <v/>
      </c>
      <c r="BV5" s="210" t="str">
        <f t="shared" ref="BV5:BV68" si="30">IF(N5&gt;0,N5/AL5,"")</f>
        <v/>
      </c>
      <c r="BW5" s="211" t="str">
        <f t="shared" ref="BW5:BW68" si="31">IF(O5&gt;0,O5/AM5,"")</f>
        <v/>
      </c>
      <c r="BX5" s="210" t="str">
        <f t="shared" ref="BX5:BX68" si="32">IF(P5&gt;0,P5/AN5,"")</f>
        <v/>
      </c>
      <c r="BY5" s="210" t="str">
        <f t="shared" ref="BY5:BY68" si="33">IF(Q5&gt;0,Q5/AO5,"")</f>
        <v/>
      </c>
      <c r="BZ5" s="210" t="str">
        <f t="shared" ref="BZ5:BZ68" si="34">IF(R5&gt;0,R5/AP5,"")</f>
        <v/>
      </c>
      <c r="CA5" s="210" t="str">
        <f t="shared" ref="CA5:CA68" si="35">IF(S5&gt;0,S5/AQ5,"")</f>
        <v/>
      </c>
      <c r="CB5" s="210" t="str">
        <f t="shared" ref="CB5:CB68" si="36">IF(T5&gt;0,T5/AR5,"")</f>
        <v/>
      </c>
      <c r="CC5" s="210" t="str">
        <f t="shared" ref="CC5:CC68" si="37">IF(U5&gt;0,U5/AS5,"")</f>
        <v/>
      </c>
      <c r="CD5" s="212" t="str">
        <f t="shared" ref="CD5:CD68" si="38">IF(V5&gt;0,V5/AT5,"")</f>
        <v/>
      </c>
      <c r="CE5" s="213">
        <f t="shared" ref="CE5:CE68" si="39">IF(W5&gt;0,W5/AU5,"")</f>
        <v>0.10711071107110712</v>
      </c>
    </row>
    <row r="6" spans="1:83" x14ac:dyDescent="0.25">
      <c r="A6" s="12" t="s">
        <v>23</v>
      </c>
      <c r="B6" s="13" t="s">
        <v>24</v>
      </c>
      <c r="C6" s="13" t="s">
        <v>25</v>
      </c>
      <c r="D6" s="13" t="s">
        <v>31</v>
      </c>
      <c r="E6" s="13" t="s">
        <v>32</v>
      </c>
      <c r="F6" s="13" t="s">
        <v>35</v>
      </c>
      <c r="G6" s="13" t="s">
        <v>36</v>
      </c>
      <c r="H6" s="13" t="s">
        <v>30</v>
      </c>
      <c r="I6" s="13" t="str">
        <f t="shared" si="3"/>
        <v>ne</v>
      </c>
      <c r="J6" s="14">
        <f>VLOOKUP(D6,'struktura dle kraje'!A:C,3,0)</f>
        <v>293195</v>
      </c>
      <c r="K6" s="45">
        <f>VLOOKUP(F6,'struktura dle okresů'!A:C,3,0)</f>
        <v>114567</v>
      </c>
      <c r="L6" s="44"/>
      <c r="M6" s="14"/>
      <c r="N6" s="14"/>
      <c r="O6" s="15"/>
      <c r="P6" s="14"/>
      <c r="Q6" s="14"/>
      <c r="R6" s="14"/>
      <c r="S6" s="14"/>
      <c r="T6" s="14"/>
      <c r="U6" s="14"/>
      <c r="V6" s="16">
        <v>0</v>
      </c>
      <c r="W6" s="17">
        <v>120</v>
      </c>
      <c r="X6" s="142">
        <f>VLOOKUP($D6,'struktura dle kraje'!$A:$O,4,0)</f>
        <v>889</v>
      </c>
      <c r="Y6" s="143">
        <f>VLOOKUP($D6,'struktura dle kraje'!$A:$O,5,0)</f>
        <v>17</v>
      </c>
      <c r="Z6" s="143">
        <f>VLOOKUP($D6,'struktura dle kraje'!$A:$O,6,0)</f>
        <v>81</v>
      </c>
      <c r="AA6" s="144">
        <f>VLOOKUP($D6,'struktura dle kraje'!$A:$O,7,0)</f>
        <v>987</v>
      </c>
      <c r="AB6" s="143">
        <f>VLOOKUP($D6,'struktura dle kraje'!$A:$O,8,0)</f>
        <v>35</v>
      </c>
      <c r="AC6" s="143">
        <f>VLOOKUP($D6,'struktura dle kraje'!$A:$O,9,0)</f>
        <v>20</v>
      </c>
      <c r="AD6" s="143">
        <f>VLOOKUP($D6,'struktura dle kraje'!$A:$O,10,0)</f>
        <v>316</v>
      </c>
      <c r="AE6" s="143">
        <f>VLOOKUP($D6,'struktura dle kraje'!$A:$O,11,0)</f>
        <v>25</v>
      </c>
      <c r="AF6" s="143">
        <f>VLOOKUP($D6,'struktura dle kraje'!$A:$O,12,0)</f>
        <v>267</v>
      </c>
      <c r="AG6" s="143">
        <f>VLOOKUP($D6,'struktura dle kraje'!$A:$O,13,0)</f>
        <v>20</v>
      </c>
      <c r="AH6" s="145">
        <f>VLOOKUP($D6,'struktura dle kraje'!$A:$O,14,0)</f>
        <v>683</v>
      </c>
      <c r="AI6" s="146">
        <f>VLOOKUP($D6,'struktura dle kraje'!$A:$O,15,0)</f>
        <v>2139</v>
      </c>
      <c r="AJ6" s="167">
        <f>VLOOKUP($F6,'struktura dle okresů'!$A:$O,4,0)</f>
        <v>482</v>
      </c>
      <c r="AK6" s="168">
        <f>VLOOKUP($F6,'struktura dle okresů'!$A:$O,5,0)</f>
        <v>6</v>
      </c>
      <c r="AL6" s="168">
        <f>VLOOKUP($F6,'struktura dle okresů'!$A:$O,6,0)</f>
        <v>48</v>
      </c>
      <c r="AM6" s="169">
        <f>VLOOKUP($F6,'struktura dle okresů'!$A:$O,7,0)</f>
        <v>536</v>
      </c>
      <c r="AN6" s="168">
        <f>VLOOKUP($F6,'struktura dle okresů'!$A:$O,8,0)</f>
        <v>35</v>
      </c>
      <c r="AO6" s="168">
        <f>VLOOKUP($F6,'struktura dle okresů'!$A:$O,9,0)</f>
        <v>20</v>
      </c>
      <c r="AP6" s="168">
        <f>VLOOKUP($F6,'struktura dle okresů'!$A:$O,10,0)</f>
        <v>97</v>
      </c>
      <c r="AQ6" s="168">
        <f>VLOOKUP($F6,'struktura dle okresů'!$A:$O,11,0)</f>
        <v>25</v>
      </c>
      <c r="AR6" s="168">
        <f>VLOOKUP($F6,'struktura dle okresů'!$A:$O,12,0)</f>
        <v>0</v>
      </c>
      <c r="AS6" s="168">
        <f>VLOOKUP($F6,'struktura dle okresů'!$A:$O,13,0)</f>
        <v>20</v>
      </c>
      <c r="AT6" s="170">
        <f>VLOOKUP($F6,'struktura dle okresů'!$A:$O,14,0)</f>
        <v>197</v>
      </c>
      <c r="AU6" s="171">
        <f>VLOOKUP($F6,'struktura dle okresů'!$A:$O,15,0)</f>
        <v>1028</v>
      </c>
      <c r="AV6" s="30" t="str">
        <f t="shared" si="4"/>
        <v/>
      </c>
      <c r="AW6" s="31" t="str">
        <f t="shared" si="5"/>
        <v/>
      </c>
      <c r="AX6" s="31" t="str">
        <f t="shared" si="6"/>
        <v/>
      </c>
      <c r="AY6" s="121" t="str">
        <f t="shared" si="7"/>
        <v/>
      </c>
      <c r="AZ6" s="31" t="str">
        <f t="shared" si="8"/>
        <v/>
      </c>
      <c r="BA6" s="31" t="str">
        <f t="shared" si="9"/>
        <v/>
      </c>
      <c r="BB6" s="31" t="str">
        <f t="shared" si="10"/>
        <v/>
      </c>
      <c r="BC6" s="31" t="str">
        <f t="shared" si="11"/>
        <v/>
      </c>
      <c r="BD6" s="31" t="str">
        <f t="shared" si="12"/>
        <v/>
      </c>
      <c r="BE6" s="31" t="str">
        <f t="shared" si="13"/>
        <v/>
      </c>
      <c r="BF6" s="122" t="str">
        <f t="shared" si="14"/>
        <v/>
      </c>
      <c r="BG6" s="123">
        <f t="shared" si="15"/>
        <v>1.2312743689718859E-2</v>
      </c>
      <c r="BH6" s="184" t="str">
        <f t="shared" si="16"/>
        <v/>
      </c>
      <c r="BI6" s="185" t="str">
        <f t="shared" si="17"/>
        <v/>
      </c>
      <c r="BJ6" s="185" t="str">
        <f t="shared" si="18"/>
        <v/>
      </c>
      <c r="BK6" s="186" t="str">
        <f t="shared" si="19"/>
        <v/>
      </c>
      <c r="BL6" s="185" t="str">
        <f t="shared" si="20"/>
        <v/>
      </c>
      <c r="BM6" s="185" t="str">
        <f t="shared" si="21"/>
        <v/>
      </c>
      <c r="BN6" s="185" t="str">
        <f t="shared" si="22"/>
        <v/>
      </c>
      <c r="BO6" s="185" t="str">
        <f t="shared" si="23"/>
        <v/>
      </c>
      <c r="BP6" s="185" t="str">
        <f t="shared" si="24"/>
        <v/>
      </c>
      <c r="BQ6" s="185" t="str">
        <f t="shared" si="25"/>
        <v/>
      </c>
      <c r="BR6" s="187" t="str">
        <f t="shared" si="26"/>
        <v/>
      </c>
      <c r="BS6" s="188">
        <f t="shared" si="27"/>
        <v>5.6100981767180924E-2</v>
      </c>
      <c r="BT6" s="209" t="str">
        <f t="shared" si="28"/>
        <v/>
      </c>
      <c r="BU6" s="210" t="str">
        <f t="shared" si="29"/>
        <v/>
      </c>
      <c r="BV6" s="210" t="str">
        <f t="shared" si="30"/>
        <v/>
      </c>
      <c r="BW6" s="211" t="str">
        <f t="shared" si="31"/>
        <v/>
      </c>
      <c r="BX6" s="210" t="str">
        <f t="shared" si="32"/>
        <v/>
      </c>
      <c r="BY6" s="210" t="str">
        <f t="shared" si="33"/>
        <v/>
      </c>
      <c r="BZ6" s="210" t="str">
        <f t="shared" si="34"/>
        <v/>
      </c>
      <c r="CA6" s="210" t="str">
        <f t="shared" si="35"/>
        <v/>
      </c>
      <c r="CB6" s="210" t="str">
        <f t="shared" si="36"/>
        <v/>
      </c>
      <c r="CC6" s="210" t="str">
        <f t="shared" si="37"/>
        <v/>
      </c>
      <c r="CD6" s="212" t="str">
        <f t="shared" si="38"/>
        <v/>
      </c>
      <c r="CE6" s="213">
        <f t="shared" si="39"/>
        <v>0.11673151750972763</v>
      </c>
    </row>
    <row r="7" spans="1:83" x14ac:dyDescent="0.25">
      <c r="A7" s="12" t="s">
        <v>23</v>
      </c>
      <c r="B7" s="13" t="s">
        <v>24</v>
      </c>
      <c r="C7" s="13" t="s">
        <v>25</v>
      </c>
      <c r="D7" s="13" t="s">
        <v>37</v>
      </c>
      <c r="E7" s="13" t="s">
        <v>38</v>
      </c>
      <c r="F7" s="13" t="s">
        <v>39</v>
      </c>
      <c r="G7" s="13" t="s">
        <v>40</v>
      </c>
      <c r="H7" s="13" t="s">
        <v>30</v>
      </c>
      <c r="I7" s="13" t="str">
        <f t="shared" si="3"/>
        <v>ne</v>
      </c>
      <c r="J7" s="14">
        <f>VLOOKUP(D7,'struktura dle kraje'!A:C,3,0)</f>
        <v>808356</v>
      </c>
      <c r="K7" s="45">
        <f>VLOOKUP(F7,'struktura dle okresů'!A:C,3,0)</f>
        <v>127739</v>
      </c>
      <c r="L7" s="44"/>
      <c r="M7" s="14"/>
      <c r="N7" s="14"/>
      <c r="O7" s="15"/>
      <c r="P7" s="14"/>
      <c r="Q7" s="14"/>
      <c r="R7" s="14"/>
      <c r="S7" s="14"/>
      <c r="T7" s="14"/>
      <c r="U7" s="14"/>
      <c r="V7" s="16">
        <v>0</v>
      </c>
      <c r="W7" s="17">
        <v>92</v>
      </c>
      <c r="X7" s="142">
        <f>VLOOKUP($D7,'struktura dle kraje'!$A:$O,4,0)</f>
        <v>3415</v>
      </c>
      <c r="Y7" s="143">
        <f>VLOOKUP($D7,'struktura dle kraje'!$A:$O,5,0)</f>
        <v>43</v>
      </c>
      <c r="Z7" s="143">
        <f>VLOOKUP($D7,'struktura dle kraje'!$A:$O,6,0)</f>
        <v>355</v>
      </c>
      <c r="AA7" s="144">
        <f>VLOOKUP($D7,'struktura dle kraje'!$A:$O,7,0)</f>
        <v>3813</v>
      </c>
      <c r="AB7" s="143">
        <f>VLOOKUP($D7,'struktura dle kraje'!$A:$O,8,0)</f>
        <v>27</v>
      </c>
      <c r="AC7" s="143">
        <f>VLOOKUP($D7,'struktura dle kraje'!$A:$O,9,0)</f>
        <v>40</v>
      </c>
      <c r="AD7" s="143">
        <f>VLOOKUP($D7,'struktura dle kraje'!$A:$O,10,0)</f>
        <v>1117</v>
      </c>
      <c r="AE7" s="143">
        <f>VLOOKUP($D7,'struktura dle kraje'!$A:$O,11,0)</f>
        <v>642</v>
      </c>
      <c r="AF7" s="143">
        <f>VLOOKUP($D7,'struktura dle kraje'!$A:$O,12,0)</f>
        <v>157</v>
      </c>
      <c r="AG7" s="143">
        <f>VLOOKUP($D7,'struktura dle kraje'!$A:$O,13,0)</f>
        <v>49</v>
      </c>
      <c r="AH7" s="145">
        <f>VLOOKUP($D7,'struktura dle kraje'!$A:$O,14,0)</f>
        <v>2032</v>
      </c>
      <c r="AI7" s="146">
        <f>VLOOKUP($D7,'struktura dle kraje'!$A:$O,15,0)</f>
        <v>692</v>
      </c>
      <c r="AJ7" s="167">
        <f>VLOOKUP($F7,'struktura dle okresů'!$A:$O,4,0)</f>
        <v>406</v>
      </c>
      <c r="AK7" s="168">
        <f>VLOOKUP($F7,'struktura dle okresů'!$A:$O,5,0)</f>
        <v>6</v>
      </c>
      <c r="AL7" s="168">
        <f>VLOOKUP($F7,'struktura dle okresů'!$A:$O,6,0)</f>
        <v>45</v>
      </c>
      <c r="AM7" s="169">
        <f>VLOOKUP($F7,'struktura dle okresů'!$A:$O,7,0)</f>
        <v>457</v>
      </c>
      <c r="AN7" s="168">
        <f>VLOOKUP($F7,'struktura dle okresů'!$A:$O,8,0)</f>
        <v>0</v>
      </c>
      <c r="AO7" s="168">
        <f>VLOOKUP($F7,'struktura dle okresů'!$A:$O,9,0)</f>
        <v>0</v>
      </c>
      <c r="AP7" s="168">
        <f>VLOOKUP($F7,'struktura dle okresů'!$A:$O,10,0)</f>
        <v>126</v>
      </c>
      <c r="AQ7" s="168">
        <f>VLOOKUP($F7,'struktura dle okresů'!$A:$O,11,0)</f>
        <v>0</v>
      </c>
      <c r="AR7" s="168">
        <f>VLOOKUP($F7,'struktura dle okresů'!$A:$O,12,0)</f>
        <v>68</v>
      </c>
      <c r="AS7" s="168">
        <f>VLOOKUP($F7,'struktura dle okresů'!$A:$O,13,0)</f>
        <v>0</v>
      </c>
      <c r="AT7" s="170">
        <f>VLOOKUP($F7,'struktura dle okresů'!$A:$O,14,0)</f>
        <v>194</v>
      </c>
      <c r="AU7" s="171">
        <f>VLOOKUP($F7,'struktura dle okresů'!$A:$O,15,0)</f>
        <v>632</v>
      </c>
      <c r="AV7" s="30" t="str">
        <f t="shared" si="4"/>
        <v/>
      </c>
      <c r="AW7" s="31" t="str">
        <f t="shared" si="5"/>
        <v/>
      </c>
      <c r="AX7" s="31" t="str">
        <f t="shared" si="6"/>
        <v/>
      </c>
      <c r="AY7" s="121" t="str">
        <f t="shared" si="7"/>
        <v/>
      </c>
      <c r="AZ7" s="31" t="str">
        <f t="shared" si="8"/>
        <v/>
      </c>
      <c r="BA7" s="31" t="str">
        <f t="shared" si="9"/>
        <v/>
      </c>
      <c r="BB7" s="31" t="str">
        <f t="shared" si="10"/>
        <v/>
      </c>
      <c r="BC7" s="31" t="str">
        <f t="shared" si="11"/>
        <v/>
      </c>
      <c r="BD7" s="31" t="str">
        <f t="shared" si="12"/>
        <v/>
      </c>
      <c r="BE7" s="31" t="str">
        <f t="shared" si="13"/>
        <v/>
      </c>
      <c r="BF7" s="122" t="str">
        <f t="shared" si="14"/>
        <v/>
      </c>
      <c r="BG7" s="123">
        <f t="shared" si="15"/>
        <v>9.4397701621177915E-3</v>
      </c>
      <c r="BH7" s="184" t="str">
        <f t="shared" si="16"/>
        <v/>
      </c>
      <c r="BI7" s="185" t="str">
        <f t="shared" si="17"/>
        <v/>
      </c>
      <c r="BJ7" s="185" t="str">
        <f t="shared" si="18"/>
        <v/>
      </c>
      <c r="BK7" s="186" t="str">
        <f t="shared" si="19"/>
        <v/>
      </c>
      <c r="BL7" s="185" t="str">
        <f t="shared" si="20"/>
        <v/>
      </c>
      <c r="BM7" s="185" t="str">
        <f t="shared" si="21"/>
        <v/>
      </c>
      <c r="BN7" s="185" t="str">
        <f t="shared" si="22"/>
        <v/>
      </c>
      <c r="BO7" s="185" t="str">
        <f t="shared" si="23"/>
        <v/>
      </c>
      <c r="BP7" s="185" t="str">
        <f t="shared" si="24"/>
        <v/>
      </c>
      <c r="BQ7" s="185" t="str">
        <f t="shared" si="25"/>
        <v/>
      </c>
      <c r="BR7" s="187" t="str">
        <f t="shared" si="26"/>
        <v/>
      </c>
      <c r="BS7" s="188">
        <f t="shared" si="27"/>
        <v>0.13294797687861271</v>
      </c>
      <c r="BT7" s="209" t="str">
        <f t="shared" si="28"/>
        <v/>
      </c>
      <c r="BU7" s="210" t="str">
        <f t="shared" si="29"/>
        <v/>
      </c>
      <c r="BV7" s="210" t="str">
        <f t="shared" si="30"/>
        <v/>
      </c>
      <c r="BW7" s="211" t="str">
        <f t="shared" si="31"/>
        <v/>
      </c>
      <c r="BX7" s="210" t="str">
        <f t="shared" si="32"/>
        <v/>
      </c>
      <c r="BY7" s="210" t="str">
        <f t="shared" si="33"/>
        <v/>
      </c>
      <c r="BZ7" s="210" t="str">
        <f t="shared" si="34"/>
        <v/>
      </c>
      <c r="CA7" s="210" t="str">
        <f t="shared" si="35"/>
        <v/>
      </c>
      <c r="CB7" s="210" t="str">
        <f t="shared" si="36"/>
        <v/>
      </c>
      <c r="CC7" s="210" t="str">
        <f t="shared" si="37"/>
        <v/>
      </c>
      <c r="CD7" s="212" t="str">
        <f t="shared" si="38"/>
        <v/>
      </c>
      <c r="CE7" s="213">
        <f t="shared" si="39"/>
        <v>0.14556962025316456</v>
      </c>
    </row>
    <row r="8" spans="1:83" x14ac:dyDescent="0.25">
      <c r="A8" s="12" t="s">
        <v>41</v>
      </c>
      <c r="B8" s="13" t="s">
        <v>42</v>
      </c>
      <c r="C8" s="13" t="s">
        <v>43</v>
      </c>
      <c r="D8" s="13" t="s">
        <v>44</v>
      </c>
      <c r="E8" s="13" t="s">
        <v>45</v>
      </c>
      <c r="F8" s="13" t="s">
        <v>46</v>
      </c>
      <c r="G8" s="13" t="s">
        <v>47</v>
      </c>
      <c r="H8" s="13" t="s">
        <v>48</v>
      </c>
      <c r="I8" s="13" t="str">
        <f t="shared" si="3"/>
        <v>ano</v>
      </c>
      <c r="J8" s="14">
        <f>VLOOKUP(D8,'struktura dle kraje'!A:C,3,0)</f>
        <v>1397880</v>
      </c>
      <c r="K8" s="45">
        <f>VLOOKUP(F8,'struktura dle okresů'!A:C,3,0)</f>
        <v>1397880</v>
      </c>
      <c r="L8" s="44">
        <v>200</v>
      </c>
      <c r="M8" s="14">
        <v>28</v>
      </c>
      <c r="N8" s="14">
        <v>87</v>
      </c>
      <c r="O8" s="15">
        <v>315</v>
      </c>
      <c r="P8" s="14"/>
      <c r="Q8" s="14"/>
      <c r="R8" s="14"/>
      <c r="S8" s="14"/>
      <c r="T8" s="14"/>
      <c r="U8" s="14"/>
      <c r="V8" s="16">
        <v>0</v>
      </c>
      <c r="W8" s="17"/>
      <c r="X8" s="142">
        <f>VLOOKUP($D8,'struktura dle kraje'!$A:$O,4,0)</f>
        <v>7054</v>
      </c>
      <c r="Y8" s="143">
        <f>VLOOKUP($D8,'struktura dle kraje'!$A:$O,5,0)</f>
        <v>156</v>
      </c>
      <c r="Z8" s="143">
        <f>VLOOKUP($D8,'struktura dle kraje'!$A:$O,6,0)</f>
        <v>1231</v>
      </c>
      <c r="AA8" s="144">
        <f>VLOOKUP($D8,'struktura dle kraje'!$A:$O,7,0)</f>
        <v>8441</v>
      </c>
      <c r="AB8" s="143">
        <f>VLOOKUP($D8,'struktura dle kraje'!$A:$O,8,0)</f>
        <v>96</v>
      </c>
      <c r="AC8" s="143">
        <f>VLOOKUP($D8,'struktura dle kraje'!$A:$O,9,0)</f>
        <v>47</v>
      </c>
      <c r="AD8" s="143">
        <f>VLOOKUP($D8,'struktura dle kraje'!$A:$O,10,0)</f>
        <v>1277</v>
      </c>
      <c r="AE8" s="143">
        <f>VLOOKUP($D8,'struktura dle kraje'!$A:$O,11,0)</f>
        <v>1300</v>
      </c>
      <c r="AF8" s="143">
        <f>VLOOKUP($D8,'struktura dle kraje'!$A:$O,12,0)</f>
        <v>379</v>
      </c>
      <c r="AG8" s="143">
        <f>VLOOKUP($D8,'struktura dle kraje'!$A:$O,13,0)</f>
        <v>76</v>
      </c>
      <c r="AH8" s="145">
        <f>VLOOKUP($D8,'struktura dle kraje'!$A:$O,14,0)</f>
        <v>3175</v>
      </c>
      <c r="AI8" s="146">
        <f>VLOOKUP($D8,'struktura dle kraje'!$A:$O,15,0)</f>
        <v>120</v>
      </c>
      <c r="AJ8" s="167">
        <f>VLOOKUP($F8,'struktura dle okresů'!$A:$O,4,0)</f>
        <v>7054</v>
      </c>
      <c r="AK8" s="168">
        <f>VLOOKUP($F8,'struktura dle okresů'!$A:$O,5,0)</f>
        <v>156</v>
      </c>
      <c r="AL8" s="168">
        <f>VLOOKUP($F8,'struktura dle okresů'!$A:$O,6,0)</f>
        <v>1231</v>
      </c>
      <c r="AM8" s="169">
        <f>VLOOKUP($F8,'struktura dle okresů'!$A:$O,7,0)</f>
        <v>8441</v>
      </c>
      <c r="AN8" s="168">
        <f>VLOOKUP($F8,'struktura dle okresů'!$A:$O,8,0)</f>
        <v>96</v>
      </c>
      <c r="AO8" s="168">
        <f>VLOOKUP($F8,'struktura dle okresů'!$A:$O,9,0)</f>
        <v>47</v>
      </c>
      <c r="AP8" s="168">
        <f>VLOOKUP($F8,'struktura dle okresů'!$A:$O,10,0)</f>
        <v>1277</v>
      </c>
      <c r="AQ8" s="168">
        <f>VLOOKUP($F8,'struktura dle okresů'!$A:$O,11,0)</f>
        <v>1300</v>
      </c>
      <c r="AR8" s="168">
        <f>VLOOKUP($F8,'struktura dle okresů'!$A:$O,12,0)</f>
        <v>379</v>
      </c>
      <c r="AS8" s="168">
        <f>VLOOKUP($F8,'struktura dle okresů'!$A:$O,13,0)</f>
        <v>76</v>
      </c>
      <c r="AT8" s="170">
        <f>VLOOKUP($F8,'struktura dle okresů'!$A:$O,14,0)</f>
        <v>3175</v>
      </c>
      <c r="AU8" s="171">
        <f>VLOOKUP($F8,'struktura dle okresů'!$A:$O,15,0)</f>
        <v>120</v>
      </c>
      <c r="AV8" s="30">
        <f t="shared" si="4"/>
        <v>4.7271266160864118E-3</v>
      </c>
      <c r="AW8" s="31">
        <f t="shared" si="5"/>
        <v>3.4104750304506701E-2</v>
      </c>
      <c r="AX8" s="31">
        <f t="shared" si="6"/>
        <v>1.7737003058103974E-2</v>
      </c>
      <c r="AY8" s="121">
        <f t="shared" si="7"/>
        <v>6.5577183303840948E-3</v>
      </c>
      <c r="AZ8" s="31" t="str">
        <f t="shared" si="8"/>
        <v/>
      </c>
      <c r="BA8" s="31" t="str">
        <f t="shared" si="9"/>
        <v/>
      </c>
      <c r="BB8" s="31" t="str">
        <f t="shared" si="10"/>
        <v/>
      </c>
      <c r="BC8" s="31" t="str">
        <f t="shared" si="11"/>
        <v/>
      </c>
      <c r="BD8" s="31" t="str">
        <f t="shared" si="12"/>
        <v/>
      </c>
      <c r="BE8" s="31" t="str">
        <f t="shared" si="13"/>
        <v/>
      </c>
      <c r="BF8" s="122" t="str">
        <f t="shared" si="14"/>
        <v/>
      </c>
      <c r="BG8" s="123" t="str">
        <f t="shared" si="15"/>
        <v/>
      </c>
      <c r="BH8" s="184">
        <f t="shared" si="16"/>
        <v>2.8352707683583781E-2</v>
      </c>
      <c r="BI8" s="185">
        <f t="shared" si="17"/>
        <v>0.17948717948717949</v>
      </c>
      <c r="BJ8" s="185">
        <f t="shared" si="18"/>
        <v>7.0674248578391552E-2</v>
      </c>
      <c r="BK8" s="186">
        <f t="shared" si="19"/>
        <v>3.7317853334912922E-2</v>
      </c>
      <c r="BL8" s="185" t="str">
        <f t="shared" si="20"/>
        <v/>
      </c>
      <c r="BM8" s="185" t="str">
        <f t="shared" si="21"/>
        <v/>
      </c>
      <c r="BN8" s="185" t="str">
        <f t="shared" si="22"/>
        <v/>
      </c>
      <c r="BO8" s="185" t="str">
        <f t="shared" si="23"/>
        <v/>
      </c>
      <c r="BP8" s="185" t="str">
        <f t="shared" si="24"/>
        <v/>
      </c>
      <c r="BQ8" s="185" t="str">
        <f t="shared" si="25"/>
        <v/>
      </c>
      <c r="BR8" s="187" t="str">
        <f t="shared" si="26"/>
        <v/>
      </c>
      <c r="BS8" s="188" t="str">
        <f t="shared" si="27"/>
        <v/>
      </c>
      <c r="BT8" s="209">
        <f t="shared" si="28"/>
        <v>2.8352707683583781E-2</v>
      </c>
      <c r="BU8" s="210">
        <f t="shared" si="29"/>
        <v>0.17948717948717949</v>
      </c>
      <c r="BV8" s="210">
        <f t="shared" si="30"/>
        <v>7.0674248578391552E-2</v>
      </c>
      <c r="BW8" s="211">
        <f t="shared" si="31"/>
        <v>3.7317853334912922E-2</v>
      </c>
      <c r="BX8" s="210" t="str">
        <f t="shared" si="32"/>
        <v/>
      </c>
      <c r="BY8" s="210" t="str">
        <f t="shared" si="33"/>
        <v/>
      </c>
      <c r="BZ8" s="210" t="str">
        <f t="shared" si="34"/>
        <v/>
      </c>
      <c r="CA8" s="210" t="str">
        <f t="shared" si="35"/>
        <v/>
      </c>
      <c r="CB8" s="210" t="str">
        <f t="shared" si="36"/>
        <v/>
      </c>
      <c r="CC8" s="210" t="str">
        <f t="shared" si="37"/>
        <v/>
      </c>
      <c r="CD8" s="212" t="str">
        <f t="shared" si="38"/>
        <v/>
      </c>
      <c r="CE8" s="213" t="str">
        <f t="shared" si="39"/>
        <v/>
      </c>
    </row>
    <row r="9" spans="1:83" x14ac:dyDescent="0.25">
      <c r="A9" s="12" t="s">
        <v>49</v>
      </c>
      <c r="B9" s="13" t="s">
        <v>50</v>
      </c>
      <c r="C9" s="13" t="s">
        <v>43</v>
      </c>
      <c r="D9" s="13" t="s">
        <v>44</v>
      </c>
      <c r="E9" s="13" t="s">
        <v>45</v>
      </c>
      <c r="F9" s="13" t="s">
        <v>46</v>
      </c>
      <c r="G9" s="13" t="s">
        <v>47</v>
      </c>
      <c r="H9" s="13" t="s">
        <v>48</v>
      </c>
      <c r="I9" s="13" t="str">
        <f t="shared" si="3"/>
        <v>ano</v>
      </c>
      <c r="J9" s="14">
        <f>VLOOKUP(D9,'struktura dle kraje'!A:C,3,0)</f>
        <v>1397880</v>
      </c>
      <c r="K9" s="45">
        <f>VLOOKUP(F9,'struktura dle okresů'!A:C,3,0)</f>
        <v>1397880</v>
      </c>
      <c r="L9" s="44">
        <v>222</v>
      </c>
      <c r="M9" s="14"/>
      <c r="N9" s="14">
        <v>35</v>
      </c>
      <c r="O9" s="15">
        <v>257</v>
      </c>
      <c r="P9" s="14"/>
      <c r="Q9" s="14"/>
      <c r="R9" s="14"/>
      <c r="S9" s="14"/>
      <c r="T9" s="14"/>
      <c r="U9" s="14"/>
      <c r="V9" s="16">
        <v>0</v>
      </c>
      <c r="W9" s="17"/>
      <c r="X9" s="142">
        <f>VLOOKUP($D9,'struktura dle kraje'!$A:$O,4,0)</f>
        <v>7054</v>
      </c>
      <c r="Y9" s="143">
        <f>VLOOKUP($D9,'struktura dle kraje'!$A:$O,5,0)</f>
        <v>156</v>
      </c>
      <c r="Z9" s="143">
        <f>VLOOKUP($D9,'struktura dle kraje'!$A:$O,6,0)</f>
        <v>1231</v>
      </c>
      <c r="AA9" s="144">
        <f>VLOOKUP($D9,'struktura dle kraje'!$A:$O,7,0)</f>
        <v>8441</v>
      </c>
      <c r="AB9" s="143">
        <f>VLOOKUP($D9,'struktura dle kraje'!$A:$O,8,0)</f>
        <v>96</v>
      </c>
      <c r="AC9" s="143">
        <f>VLOOKUP($D9,'struktura dle kraje'!$A:$O,9,0)</f>
        <v>47</v>
      </c>
      <c r="AD9" s="143">
        <f>VLOOKUP($D9,'struktura dle kraje'!$A:$O,10,0)</f>
        <v>1277</v>
      </c>
      <c r="AE9" s="143">
        <f>VLOOKUP($D9,'struktura dle kraje'!$A:$O,11,0)</f>
        <v>1300</v>
      </c>
      <c r="AF9" s="143">
        <f>VLOOKUP($D9,'struktura dle kraje'!$A:$O,12,0)</f>
        <v>379</v>
      </c>
      <c r="AG9" s="143">
        <f>VLOOKUP($D9,'struktura dle kraje'!$A:$O,13,0)</f>
        <v>76</v>
      </c>
      <c r="AH9" s="145">
        <f>VLOOKUP($D9,'struktura dle kraje'!$A:$O,14,0)</f>
        <v>3175</v>
      </c>
      <c r="AI9" s="146">
        <f>VLOOKUP($D9,'struktura dle kraje'!$A:$O,15,0)</f>
        <v>120</v>
      </c>
      <c r="AJ9" s="167">
        <f>VLOOKUP($F9,'struktura dle okresů'!$A:$O,4,0)</f>
        <v>7054</v>
      </c>
      <c r="AK9" s="168">
        <f>VLOOKUP($F9,'struktura dle okresů'!$A:$O,5,0)</f>
        <v>156</v>
      </c>
      <c r="AL9" s="168">
        <f>VLOOKUP($F9,'struktura dle okresů'!$A:$O,6,0)</f>
        <v>1231</v>
      </c>
      <c r="AM9" s="169">
        <f>VLOOKUP($F9,'struktura dle okresů'!$A:$O,7,0)</f>
        <v>8441</v>
      </c>
      <c r="AN9" s="168">
        <f>VLOOKUP($F9,'struktura dle okresů'!$A:$O,8,0)</f>
        <v>96</v>
      </c>
      <c r="AO9" s="168">
        <f>VLOOKUP($F9,'struktura dle okresů'!$A:$O,9,0)</f>
        <v>47</v>
      </c>
      <c r="AP9" s="168">
        <f>VLOOKUP($F9,'struktura dle okresů'!$A:$O,10,0)</f>
        <v>1277</v>
      </c>
      <c r="AQ9" s="168">
        <f>VLOOKUP($F9,'struktura dle okresů'!$A:$O,11,0)</f>
        <v>1300</v>
      </c>
      <c r="AR9" s="168">
        <f>VLOOKUP($F9,'struktura dle okresů'!$A:$O,12,0)</f>
        <v>379</v>
      </c>
      <c r="AS9" s="168">
        <f>VLOOKUP($F9,'struktura dle okresů'!$A:$O,13,0)</f>
        <v>76</v>
      </c>
      <c r="AT9" s="170">
        <f>VLOOKUP($F9,'struktura dle okresů'!$A:$O,14,0)</f>
        <v>3175</v>
      </c>
      <c r="AU9" s="171">
        <f>VLOOKUP($F9,'struktura dle okresů'!$A:$O,15,0)</f>
        <v>120</v>
      </c>
      <c r="AV9" s="30">
        <f t="shared" si="4"/>
        <v>5.247110543855917E-3</v>
      </c>
      <c r="AW9" s="31" t="str">
        <f t="shared" si="5"/>
        <v/>
      </c>
      <c r="AX9" s="31">
        <f t="shared" si="6"/>
        <v>7.1355759429153924E-3</v>
      </c>
      <c r="AY9" s="121">
        <f t="shared" si="7"/>
        <v>5.35026543145623E-3</v>
      </c>
      <c r="AZ9" s="31" t="str">
        <f t="shared" si="8"/>
        <v/>
      </c>
      <c r="BA9" s="31" t="str">
        <f t="shared" si="9"/>
        <v/>
      </c>
      <c r="BB9" s="31" t="str">
        <f t="shared" si="10"/>
        <v/>
      </c>
      <c r="BC9" s="31" t="str">
        <f t="shared" si="11"/>
        <v/>
      </c>
      <c r="BD9" s="31" t="str">
        <f t="shared" si="12"/>
        <v/>
      </c>
      <c r="BE9" s="31" t="str">
        <f t="shared" si="13"/>
        <v/>
      </c>
      <c r="BF9" s="122" t="str">
        <f t="shared" si="14"/>
        <v/>
      </c>
      <c r="BG9" s="123" t="str">
        <f t="shared" si="15"/>
        <v/>
      </c>
      <c r="BH9" s="184">
        <f t="shared" si="16"/>
        <v>3.1471505528777997E-2</v>
      </c>
      <c r="BI9" s="185" t="str">
        <f t="shared" si="17"/>
        <v/>
      </c>
      <c r="BJ9" s="185">
        <f t="shared" si="18"/>
        <v>2.843216896831844E-2</v>
      </c>
      <c r="BK9" s="186">
        <f t="shared" si="19"/>
        <v>3.0446629546262292E-2</v>
      </c>
      <c r="BL9" s="185" t="str">
        <f t="shared" si="20"/>
        <v/>
      </c>
      <c r="BM9" s="185" t="str">
        <f t="shared" si="21"/>
        <v/>
      </c>
      <c r="BN9" s="185" t="str">
        <f t="shared" si="22"/>
        <v/>
      </c>
      <c r="BO9" s="185" t="str">
        <f t="shared" si="23"/>
        <v/>
      </c>
      <c r="BP9" s="185" t="str">
        <f t="shared" si="24"/>
        <v/>
      </c>
      <c r="BQ9" s="185" t="str">
        <f t="shared" si="25"/>
        <v/>
      </c>
      <c r="BR9" s="187" t="str">
        <f t="shared" si="26"/>
        <v/>
      </c>
      <c r="BS9" s="188" t="str">
        <f t="shared" si="27"/>
        <v/>
      </c>
      <c r="BT9" s="209">
        <f t="shared" si="28"/>
        <v>3.1471505528777997E-2</v>
      </c>
      <c r="BU9" s="210" t="str">
        <f t="shared" si="29"/>
        <v/>
      </c>
      <c r="BV9" s="210">
        <f t="shared" si="30"/>
        <v>2.843216896831844E-2</v>
      </c>
      <c r="BW9" s="211">
        <f t="shared" si="31"/>
        <v>3.0446629546262292E-2</v>
      </c>
      <c r="BX9" s="210" t="str">
        <f t="shared" si="32"/>
        <v/>
      </c>
      <c r="BY9" s="210" t="str">
        <f t="shared" si="33"/>
        <v/>
      </c>
      <c r="BZ9" s="210" t="str">
        <f t="shared" si="34"/>
        <v/>
      </c>
      <c r="CA9" s="210" t="str">
        <f t="shared" si="35"/>
        <v/>
      </c>
      <c r="CB9" s="210" t="str">
        <f t="shared" si="36"/>
        <v/>
      </c>
      <c r="CC9" s="210" t="str">
        <f t="shared" si="37"/>
        <v/>
      </c>
      <c r="CD9" s="212" t="str">
        <f t="shared" si="38"/>
        <v/>
      </c>
      <c r="CE9" s="213" t="str">
        <f t="shared" si="39"/>
        <v/>
      </c>
    </row>
    <row r="10" spans="1:83" x14ac:dyDescent="0.25">
      <c r="A10" s="12" t="s">
        <v>51</v>
      </c>
      <c r="B10" s="13" t="s">
        <v>52</v>
      </c>
      <c r="C10" s="13" t="s">
        <v>53</v>
      </c>
      <c r="D10" s="13" t="s">
        <v>44</v>
      </c>
      <c r="E10" s="13" t="s">
        <v>45</v>
      </c>
      <c r="F10" s="13" t="s">
        <v>46</v>
      </c>
      <c r="G10" s="13" t="s">
        <v>47</v>
      </c>
      <c r="H10" s="13" t="s">
        <v>48</v>
      </c>
      <c r="I10" s="13" t="str">
        <f t="shared" si="3"/>
        <v>ano</v>
      </c>
      <c r="J10" s="14">
        <f>VLOOKUP(D10,'struktura dle kraje'!A:C,3,0)</f>
        <v>1397880</v>
      </c>
      <c r="K10" s="45">
        <f>VLOOKUP(F10,'struktura dle okresů'!A:C,3,0)</f>
        <v>1397880</v>
      </c>
      <c r="L10" s="44">
        <v>47</v>
      </c>
      <c r="M10" s="14"/>
      <c r="N10" s="14"/>
      <c r="O10" s="15">
        <v>47</v>
      </c>
      <c r="P10" s="14"/>
      <c r="Q10" s="14"/>
      <c r="R10" s="14"/>
      <c r="S10" s="14"/>
      <c r="T10" s="14"/>
      <c r="U10" s="14"/>
      <c r="V10" s="16">
        <v>0</v>
      </c>
      <c r="W10" s="17"/>
      <c r="X10" s="142">
        <f>VLOOKUP($D10,'struktura dle kraje'!$A:$O,4,0)</f>
        <v>7054</v>
      </c>
      <c r="Y10" s="143">
        <f>VLOOKUP($D10,'struktura dle kraje'!$A:$O,5,0)</f>
        <v>156</v>
      </c>
      <c r="Z10" s="143">
        <f>VLOOKUP($D10,'struktura dle kraje'!$A:$O,6,0)</f>
        <v>1231</v>
      </c>
      <c r="AA10" s="144">
        <f>VLOOKUP($D10,'struktura dle kraje'!$A:$O,7,0)</f>
        <v>8441</v>
      </c>
      <c r="AB10" s="143">
        <f>VLOOKUP($D10,'struktura dle kraje'!$A:$O,8,0)</f>
        <v>96</v>
      </c>
      <c r="AC10" s="143">
        <f>VLOOKUP($D10,'struktura dle kraje'!$A:$O,9,0)</f>
        <v>47</v>
      </c>
      <c r="AD10" s="143">
        <f>VLOOKUP($D10,'struktura dle kraje'!$A:$O,10,0)</f>
        <v>1277</v>
      </c>
      <c r="AE10" s="143">
        <f>VLOOKUP($D10,'struktura dle kraje'!$A:$O,11,0)</f>
        <v>1300</v>
      </c>
      <c r="AF10" s="143">
        <f>VLOOKUP($D10,'struktura dle kraje'!$A:$O,12,0)</f>
        <v>379</v>
      </c>
      <c r="AG10" s="143">
        <f>VLOOKUP($D10,'struktura dle kraje'!$A:$O,13,0)</f>
        <v>76</v>
      </c>
      <c r="AH10" s="145">
        <f>VLOOKUP($D10,'struktura dle kraje'!$A:$O,14,0)</f>
        <v>3175</v>
      </c>
      <c r="AI10" s="146">
        <f>VLOOKUP($D10,'struktura dle kraje'!$A:$O,15,0)</f>
        <v>120</v>
      </c>
      <c r="AJ10" s="167">
        <f>VLOOKUP($F10,'struktura dle okresů'!$A:$O,4,0)</f>
        <v>7054</v>
      </c>
      <c r="AK10" s="168">
        <f>VLOOKUP($F10,'struktura dle okresů'!$A:$O,5,0)</f>
        <v>156</v>
      </c>
      <c r="AL10" s="168">
        <f>VLOOKUP($F10,'struktura dle okresů'!$A:$O,6,0)</f>
        <v>1231</v>
      </c>
      <c r="AM10" s="169">
        <f>VLOOKUP($F10,'struktura dle okresů'!$A:$O,7,0)</f>
        <v>8441</v>
      </c>
      <c r="AN10" s="168">
        <f>VLOOKUP($F10,'struktura dle okresů'!$A:$O,8,0)</f>
        <v>96</v>
      </c>
      <c r="AO10" s="168">
        <f>VLOOKUP($F10,'struktura dle okresů'!$A:$O,9,0)</f>
        <v>47</v>
      </c>
      <c r="AP10" s="168">
        <f>VLOOKUP($F10,'struktura dle okresů'!$A:$O,10,0)</f>
        <v>1277</v>
      </c>
      <c r="AQ10" s="168">
        <f>VLOOKUP($F10,'struktura dle okresů'!$A:$O,11,0)</f>
        <v>1300</v>
      </c>
      <c r="AR10" s="168">
        <f>VLOOKUP($F10,'struktura dle okresů'!$A:$O,12,0)</f>
        <v>379</v>
      </c>
      <c r="AS10" s="168">
        <f>VLOOKUP($F10,'struktura dle okresů'!$A:$O,13,0)</f>
        <v>76</v>
      </c>
      <c r="AT10" s="170">
        <f>VLOOKUP($F10,'struktura dle okresů'!$A:$O,14,0)</f>
        <v>3175</v>
      </c>
      <c r="AU10" s="171">
        <f>VLOOKUP($F10,'struktura dle okresů'!$A:$O,15,0)</f>
        <v>120</v>
      </c>
      <c r="AV10" s="30">
        <f t="shared" si="4"/>
        <v>1.1108747547803068E-3</v>
      </c>
      <c r="AW10" s="31" t="str">
        <f t="shared" si="5"/>
        <v/>
      </c>
      <c r="AX10" s="31" t="str">
        <f t="shared" si="6"/>
        <v/>
      </c>
      <c r="AY10" s="121">
        <f t="shared" si="7"/>
        <v>9.7845321120016652E-4</v>
      </c>
      <c r="AZ10" s="31" t="str">
        <f t="shared" si="8"/>
        <v/>
      </c>
      <c r="BA10" s="31" t="str">
        <f t="shared" si="9"/>
        <v/>
      </c>
      <c r="BB10" s="31" t="str">
        <f t="shared" si="10"/>
        <v/>
      </c>
      <c r="BC10" s="31" t="str">
        <f t="shared" si="11"/>
        <v/>
      </c>
      <c r="BD10" s="31" t="str">
        <f t="shared" si="12"/>
        <v/>
      </c>
      <c r="BE10" s="31" t="str">
        <f t="shared" si="13"/>
        <v/>
      </c>
      <c r="BF10" s="122" t="str">
        <f t="shared" si="14"/>
        <v/>
      </c>
      <c r="BG10" s="123" t="str">
        <f t="shared" si="15"/>
        <v/>
      </c>
      <c r="BH10" s="184">
        <f t="shared" si="16"/>
        <v>6.6628863056421885E-3</v>
      </c>
      <c r="BI10" s="185" t="str">
        <f t="shared" si="17"/>
        <v/>
      </c>
      <c r="BJ10" s="185" t="str">
        <f t="shared" si="18"/>
        <v/>
      </c>
      <c r="BK10" s="186">
        <f t="shared" si="19"/>
        <v>5.5680606563203415E-3</v>
      </c>
      <c r="BL10" s="185" t="str">
        <f t="shared" si="20"/>
        <v/>
      </c>
      <c r="BM10" s="185" t="str">
        <f t="shared" si="21"/>
        <v/>
      </c>
      <c r="BN10" s="185" t="str">
        <f t="shared" si="22"/>
        <v/>
      </c>
      <c r="BO10" s="185" t="str">
        <f t="shared" si="23"/>
        <v/>
      </c>
      <c r="BP10" s="185" t="str">
        <f t="shared" si="24"/>
        <v/>
      </c>
      <c r="BQ10" s="185" t="str">
        <f t="shared" si="25"/>
        <v/>
      </c>
      <c r="BR10" s="187" t="str">
        <f t="shared" si="26"/>
        <v/>
      </c>
      <c r="BS10" s="188" t="str">
        <f t="shared" si="27"/>
        <v/>
      </c>
      <c r="BT10" s="209">
        <f t="shared" si="28"/>
        <v>6.6628863056421885E-3</v>
      </c>
      <c r="BU10" s="210" t="str">
        <f t="shared" si="29"/>
        <v/>
      </c>
      <c r="BV10" s="210" t="str">
        <f t="shared" si="30"/>
        <v/>
      </c>
      <c r="BW10" s="211">
        <f t="shared" si="31"/>
        <v>5.5680606563203415E-3</v>
      </c>
      <c r="BX10" s="210" t="str">
        <f t="shared" si="32"/>
        <v/>
      </c>
      <c r="BY10" s="210" t="str">
        <f t="shared" si="33"/>
        <v/>
      </c>
      <c r="BZ10" s="210" t="str">
        <f t="shared" si="34"/>
        <v/>
      </c>
      <c r="CA10" s="210" t="str">
        <f t="shared" si="35"/>
        <v/>
      </c>
      <c r="CB10" s="210" t="str">
        <f t="shared" si="36"/>
        <v/>
      </c>
      <c r="CC10" s="210" t="str">
        <f t="shared" si="37"/>
        <v/>
      </c>
      <c r="CD10" s="212" t="str">
        <f t="shared" si="38"/>
        <v/>
      </c>
      <c r="CE10" s="213" t="str">
        <f t="shared" si="39"/>
        <v/>
      </c>
    </row>
    <row r="11" spans="1:83" x14ac:dyDescent="0.25">
      <c r="A11" s="12" t="s">
        <v>54</v>
      </c>
      <c r="B11" s="13" t="s">
        <v>55</v>
      </c>
      <c r="C11" s="13" t="s">
        <v>53</v>
      </c>
      <c r="D11" s="13" t="s">
        <v>44</v>
      </c>
      <c r="E11" s="13" t="s">
        <v>45</v>
      </c>
      <c r="F11" s="13" t="s">
        <v>46</v>
      </c>
      <c r="G11" s="13" t="s">
        <v>47</v>
      </c>
      <c r="H11" s="13" t="s">
        <v>48</v>
      </c>
      <c r="I11" s="13" t="str">
        <f t="shared" si="3"/>
        <v>ano</v>
      </c>
      <c r="J11" s="14">
        <f>VLOOKUP(D11,'struktura dle kraje'!A:C,3,0)</f>
        <v>1397880</v>
      </c>
      <c r="K11" s="45">
        <f>VLOOKUP(F11,'struktura dle okresů'!A:C,3,0)</f>
        <v>1397880</v>
      </c>
      <c r="L11" s="44">
        <v>16</v>
      </c>
      <c r="M11" s="14"/>
      <c r="N11" s="14">
        <v>21</v>
      </c>
      <c r="O11" s="15">
        <v>37</v>
      </c>
      <c r="P11" s="14"/>
      <c r="Q11" s="14"/>
      <c r="R11" s="14"/>
      <c r="S11" s="14"/>
      <c r="T11" s="14"/>
      <c r="U11" s="14"/>
      <c r="V11" s="16">
        <v>0</v>
      </c>
      <c r="W11" s="17"/>
      <c r="X11" s="142">
        <f>VLOOKUP($D11,'struktura dle kraje'!$A:$O,4,0)</f>
        <v>7054</v>
      </c>
      <c r="Y11" s="143">
        <f>VLOOKUP($D11,'struktura dle kraje'!$A:$O,5,0)</f>
        <v>156</v>
      </c>
      <c r="Z11" s="143">
        <f>VLOOKUP($D11,'struktura dle kraje'!$A:$O,6,0)</f>
        <v>1231</v>
      </c>
      <c r="AA11" s="144">
        <f>VLOOKUP($D11,'struktura dle kraje'!$A:$O,7,0)</f>
        <v>8441</v>
      </c>
      <c r="AB11" s="143">
        <f>VLOOKUP($D11,'struktura dle kraje'!$A:$O,8,0)</f>
        <v>96</v>
      </c>
      <c r="AC11" s="143">
        <f>VLOOKUP($D11,'struktura dle kraje'!$A:$O,9,0)</f>
        <v>47</v>
      </c>
      <c r="AD11" s="143">
        <f>VLOOKUP($D11,'struktura dle kraje'!$A:$O,10,0)</f>
        <v>1277</v>
      </c>
      <c r="AE11" s="143">
        <f>VLOOKUP($D11,'struktura dle kraje'!$A:$O,11,0)</f>
        <v>1300</v>
      </c>
      <c r="AF11" s="143">
        <f>VLOOKUP($D11,'struktura dle kraje'!$A:$O,12,0)</f>
        <v>379</v>
      </c>
      <c r="AG11" s="143">
        <f>VLOOKUP($D11,'struktura dle kraje'!$A:$O,13,0)</f>
        <v>76</v>
      </c>
      <c r="AH11" s="145">
        <f>VLOOKUP($D11,'struktura dle kraje'!$A:$O,14,0)</f>
        <v>3175</v>
      </c>
      <c r="AI11" s="146">
        <f>VLOOKUP($D11,'struktura dle kraje'!$A:$O,15,0)</f>
        <v>120</v>
      </c>
      <c r="AJ11" s="167">
        <f>VLOOKUP($F11,'struktura dle okresů'!$A:$O,4,0)</f>
        <v>7054</v>
      </c>
      <c r="AK11" s="168">
        <f>VLOOKUP($F11,'struktura dle okresů'!$A:$O,5,0)</f>
        <v>156</v>
      </c>
      <c r="AL11" s="168">
        <f>VLOOKUP($F11,'struktura dle okresů'!$A:$O,6,0)</f>
        <v>1231</v>
      </c>
      <c r="AM11" s="169">
        <f>VLOOKUP($F11,'struktura dle okresů'!$A:$O,7,0)</f>
        <v>8441</v>
      </c>
      <c r="AN11" s="168">
        <f>VLOOKUP($F11,'struktura dle okresů'!$A:$O,8,0)</f>
        <v>96</v>
      </c>
      <c r="AO11" s="168">
        <f>VLOOKUP($F11,'struktura dle okresů'!$A:$O,9,0)</f>
        <v>47</v>
      </c>
      <c r="AP11" s="168">
        <f>VLOOKUP($F11,'struktura dle okresů'!$A:$O,10,0)</f>
        <v>1277</v>
      </c>
      <c r="AQ11" s="168">
        <f>VLOOKUP($F11,'struktura dle okresů'!$A:$O,11,0)</f>
        <v>1300</v>
      </c>
      <c r="AR11" s="168">
        <f>VLOOKUP($F11,'struktura dle okresů'!$A:$O,12,0)</f>
        <v>379</v>
      </c>
      <c r="AS11" s="168">
        <f>VLOOKUP($F11,'struktura dle okresů'!$A:$O,13,0)</f>
        <v>76</v>
      </c>
      <c r="AT11" s="170">
        <f>VLOOKUP($F11,'struktura dle okresů'!$A:$O,14,0)</f>
        <v>3175</v>
      </c>
      <c r="AU11" s="171">
        <f>VLOOKUP($F11,'struktura dle okresů'!$A:$O,15,0)</f>
        <v>120</v>
      </c>
      <c r="AV11" s="30">
        <f t="shared" si="4"/>
        <v>3.7817012928691293E-4</v>
      </c>
      <c r="AW11" s="31" t="str">
        <f t="shared" si="5"/>
        <v/>
      </c>
      <c r="AX11" s="31">
        <f t="shared" si="6"/>
        <v>4.2813455657492354E-3</v>
      </c>
      <c r="AY11" s="121">
        <f t="shared" si="7"/>
        <v>7.7027167690225874E-4</v>
      </c>
      <c r="AZ11" s="31" t="str">
        <f t="shared" si="8"/>
        <v/>
      </c>
      <c r="BA11" s="31" t="str">
        <f t="shared" si="9"/>
        <v/>
      </c>
      <c r="BB11" s="31" t="str">
        <f t="shared" si="10"/>
        <v/>
      </c>
      <c r="BC11" s="31" t="str">
        <f t="shared" si="11"/>
        <v/>
      </c>
      <c r="BD11" s="31" t="str">
        <f t="shared" si="12"/>
        <v/>
      </c>
      <c r="BE11" s="31" t="str">
        <f t="shared" si="13"/>
        <v/>
      </c>
      <c r="BF11" s="122" t="str">
        <f t="shared" si="14"/>
        <v/>
      </c>
      <c r="BG11" s="123" t="str">
        <f t="shared" si="15"/>
        <v/>
      </c>
      <c r="BH11" s="184">
        <f t="shared" si="16"/>
        <v>2.2682166146867026E-3</v>
      </c>
      <c r="BI11" s="185" t="str">
        <f t="shared" si="17"/>
        <v/>
      </c>
      <c r="BJ11" s="185">
        <f t="shared" si="18"/>
        <v>1.7059301380991064E-2</v>
      </c>
      <c r="BK11" s="186">
        <f t="shared" si="19"/>
        <v>4.3833668996564384E-3</v>
      </c>
      <c r="BL11" s="185" t="str">
        <f t="shared" si="20"/>
        <v/>
      </c>
      <c r="BM11" s="185" t="str">
        <f t="shared" si="21"/>
        <v/>
      </c>
      <c r="BN11" s="185" t="str">
        <f t="shared" si="22"/>
        <v/>
      </c>
      <c r="BO11" s="185" t="str">
        <f t="shared" si="23"/>
        <v/>
      </c>
      <c r="BP11" s="185" t="str">
        <f t="shared" si="24"/>
        <v/>
      </c>
      <c r="BQ11" s="185" t="str">
        <f t="shared" si="25"/>
        <v/>
      </c>
      <c r="BR11" s="187" t="str">
        <f t="shared" si="26"/>
        <v/>
      </c>
      <c r="BS11" s="188" t="str">
        <f t="shared" si="27"/>
        <v/>
      </c>
      <c r="BT11" s="209">
        <f t="shared" si="28"/>
        <v>2.2682166146867026E-3</v>
      </c>
      <c r="BU11" s="210" t="str">
        <f t="shared" si="29"/>
        <v/>
      </c>
      <c r="BV11" s="210">
        <f t="shared" si="30"/>
        <v>1.7059301380991064E-2</v>
      </c>
      <c r="BW11" s="211">
        <f t="shared" si="31"/>
        <v>4.3833668996564384E-3</v>
      </c>
      <c r="BX11" s="210" t="str">
        <f t="shared" si="32"/>
        <v/>
      </c>
      <c r="BY11" s="210" t="str">
        <f t="shared" si="33"/>
        <v/>
      </c>
      <c r="BZ11" s="210" t="str">
        <f t="shared" si="34"/>
        <v/>
      </c>
      <c r="CA11" s="210" t="str">
        <f t="shared" si="35"/>
        <v/>
      </c>
      <c r="CB11" s="210" t="str">
        <f t="shared" si="36"/>
        <v/>
      </c>
      <c r="CC11" s="210" t="str">
        <f t="shared" si="37"/>
        <v/>
      </c>
      <c r="CD11" s="212" t="str">
        <f t="shared" si="38"/>
        <v/>
      </c>
      <c r="CE11" s="213" t="str">
        <f t="shared" si="39"/>
        <v/>
      </c>
    </row>
    <row r="12" spans="1:83" x14ac:dyDescent="0.25">
      <c r="A12" s="12" t="s">
        <v>56</v>
      </c>
      <c r="B12" s="13" t="s">
        <v>57</v>
      </c>
      <c r="C12" s="13" t="s">
        <v>58</v>
      </c>
      <c r="D12" s="13" t="s">
        <v>26</v>
      </c>
      <c r="E12" s="13" t="s">
        <v>27</v>
      </c>
      <c r="F12" s="13" t="s">
        <v>59</v>
      </c>
      <c r="G12" s="13" t="s">
        <v>60</v>
      </c>
      <c r="H12" s="13" t="s">
        <v>48</v>
      </c>
      <c r="I12" s="13" t="str">
        <f t="shared" si="3"/>
        <v>ano</v>
      </c>
      <c r="J12" s="14">
        <f>VLOOKUP(D12,'struktura dle kraje'!A:C,3,0)</f>
        <v>1466215</v>
      </c>
      <c r="K12" s="45">
        <f>VLOOKUP(F12,'struktura dle okresů'!A:C,3,0)</f>
        <v>204547</v>
      </c>
      <c r="L12" s="44">
        <v>47</v>
      </c>
      <c r="M12" s="14"/>
      <c r="N12" s="14"/>
      <c r="O12" s="15">
        <v>47</v>
      </c>
      <c r="P12" s="14"/>
      <c r="Q12" s="14"/>
      <c r="R12" s="14"/>
      <c r="S12" s="14">
        <v>8</v>
      </c>
      <c r="T12" s="14"/>
      <c r="U12" s="14"/>
      <c r="V12" s="16">
        <v>8</v>
      </c>
      <c r="W12" s="17"/>
      <c r="X12" s="142">
        <f>VLOOKUP($D12,'struktura dle kraje'!$A:$O,4,0)</f>
        <v>3553</v>
      </c>
      <c r="Y12" s="143">
        <f>VLOOKUP($D12,'struktura dle kraje'!$A:$O,5,0)</f>
        <v>80</v>
      </c>
      <c r="Z12" s="143">
        <f>VLOOKUP($D12,'struktura dle kraje'!$A:$O,6,0)</f>
        <v>287</v>
      </c>
      <c r="AA12" s="144">
        <f>VLOOKUP($D12,'struktura dle kraje'!$A:$O,7,0)</f>
        <v>3920</v>
      </c>
      <c r="AB12" s="143">
        <f>VLOOKUP($D12,'struktura dle kraje'!$A:$O,8,0)</f>
        <v>111</v>
      </c>
      <c r="AC12" s="143">
        <f>VLOOKUP($D12,'struktura dle kraje'!$A:$O,9,0)</f>
        <v>73</v>
      </c>
      <c r="AD12" s="143">
        <f>VLOOKUP($D12,'struktura dle kraje'!$A:$O,10,0)</f>
        <v>1162</v>
      </c>
      <c r="AE12" s="143">
        <f>VLOOKUP($D12,'struktura dle kraje'!$A:$O,11,0)</f>
        <v>1325</v>
      </c>
      <c r="AF12" s="143">
        <f>VLOOKUP($D12,'struktura dle kraje'!$A:$O,12,0)</f>
        <v>988</v>
      </c>
      <c r="AG12" s="143">
        <f>VLOOKUP($D12,'struktura dle kraje'!$A:$O,13,0)</f>
        <v>41</v>
      </c>
      <c r="AH12" s="145">
        <f>VLOOKUP($D12,'struktura dle kraje'!$A:$O,14,0)</f>
        <v>3700</v>
      </c>
      <c r="AI12" s="146">
        <f>VLOOKUP($D12,'struktura dle kraje'!$A:$O,15,0)</f>
        <v>420</v>
      </c>
      <c r="AJ12" s="167">
        <f>VLOOKUP($F12,'struktura dle okresů'!$A:$O,4,0)</f>
        <v>136</v>
      </c>
      <c r="AK12" s="168">
        <f>VLOOKUP($F12,'struktura dle okresů'!$A:$O,5,0)</f>
        <v>0</v>
      </c>
      <c r="AL12" s="168">
        <f>VLOOKUP($F12,'struktura dle okresů'!$A:$O,6,0)</f>
        <v>10</v>
      </c>
      <c r="AM12" s="169">
        <f>VLOOKUP($F12,'struktura dle okresů'!$A:$O,7,0)</f>
        <v>146</v>
      </c>
      <c r="AN12" s="168">
        <f>VLOOKUP($F12,'struktura dle okresů'!$A:$O,8,0)</f>
        <v>0</v>
      </c>
      <c r="AO12" s="168">
        <f>VLOOKUP($F12,'struktura dle okresů'!$A:$O,9,0)</f>
        <v>0</v>
      </c>
      <c r="AP12" s="168">
        <f>VLOOKUP($F12,'struktura dle okresů'!$A:$O,10,0)</f>
        <v>215</v>
      </c>
      <c r="AQ12" s="168">
        <f>VLOOKUP($F12,'struktura dle okresů'!$A:$O,11,0)</f>
        <v>106</v>
      </c>
      <c r="AR12" s="168">
        <f>VLOOKUP($F12,'struktura dle okresů'!$A:$O,12,0)</f>
        <v>80</v>
      </c>
      <c r="AS12" s="168">
        <f>VLOOKUP($F12,'struktura dle okresů'!$A:$O,13,0)</f>
        <v>0</v>
      </c>
      <c r="AT12" s="170">
        <f>VLOOKUP($F12,'struktura dle okresů'!$A:$O,14,0)</f>
        <v>401</v>
      </c>
      <c r="AU12" s="171">
        <f>VLOOKUP($F12,'struktura dle okresů'!$A:$O,15,0)</f>
        <v>60</v>
      </c>
      <c r="AV12" s="30">
        <f t="shared" si="4"/>
        <v>1.1108747547803068E-3</v>
      </c>
      <c r="AW12" s="31" t="str">
        <f t="shared" si="5"/>
        <v/>
      </c>
      <c r="AX12" s="31" t="str">
        <f t="shared" si="6"/>
        <v/>
      </c>
      <c r="AY12" s="121">
        <f t="shared" si="7"/>
        <v>9.7845321120016652E-4</v>
      </c>
      <c r="AZ12" s="31" t="str">
        <f t="shared" si="8"/>
        <v/>
      </c>
      <c r="BA12" s="31" t="str">
        <f t="shared" si="9"/>
        <v/>
      </c>
      <c r="BB12" s="31" t="str">
        <f t="shared" si="10"/>
        <v/>
      </c>
      <c r="BC12" s="31">
        <f t="shared" si="11"/>
        <v>6.6252587991718422E-4</v>
      </c>
      <c r="BD12" s="31" t="str">
        <f t="shared" si="12"/>
        <v/>
      </c>
      <c r="BE12" s="31" t="str">
        <f t="shared" si="13"/>
        <v/>
      </c>
      <c r="BF12" s="122">
        <f t="shared" si="14"/>
        <v>2.8020034324542046E-4</v>
      </c>
      <c r="BG12" s="123" t="str">
        <f t="shared" si="15"/>
        <v/>
      </c>
      <c r="BH12" s="184">
        <f t="shared" si="16"/>
        <v>1.3228257810301155E-2</v>
      </c>
      <c r="BI12" s="185" t="str">
        <f t="shared" si="17"/>
        <v/>
      </c>
      <c r="BJ12" s="185" t="str">
        <f t="shared" si="18"/>
        <v/>
      </c>
      <c r="BK12" s="186">
        <f t="shared" si="19"/>
        <v>1.1989795918367347E-2</v>
      </c>
      <c r="BL12" s="185" t="str">
        <f t="shared" si="20"/>
        <v/>
      </c>
      <c r="BM12" s="185" t="str">
        <f t="shared" si="21"/>
        <v/>
      </c>
      <c r="BN12" s="185" t="str">
        <f t="shared" si="22"/>
        <v/>
      </c>
      <c r="BO12" s="185">
        <f t="shared" si="23"/>
        <v>6.0377358490566035E-3</v>
      </c>
      <c r="BP12" s="185" t="str">
        <f t="shared" si="24"/>
        <v/>
      </c>
      <c r="BQ12" s="185" t="str">
        <f t="shared" si="25"/>
        <v/>
      </c>
      <c r="BR12" s="187">
        <f t="shared" si="26"/>
        <v>2.1621621621621622E-3</v>
      </c>
      <c r="BS12" s="188" t="str">
        <f t="shared" si="27"/>
        <v/>
      </c>
      <c r="BT12" s="209">
        <f t="shared" si="28"/>
        <v>0.34558823529411764</v>
      </c>
      <c r="BU12" s="210" t="str">
        <f t="shared" si="29"/>
        <v/>
      </c>
      <c r="BV12" s="210" t="str">
        <f t="shared" si="30"/>
        <v/>
      </c>
      <c r="BW12" s="211">
        <f t="shared" si="31"/>
        <v>0.32191780821917809</v>
      </c>
      <c r="BX12" s="210" t="str">
        <f t="shared" si="32"/>
        <v/>
      </c>
      <c r="BY12" s="210" t="str">
        <f t="shared" si="33"/>
        <v/>
      </c>
      <c r="BZ12" s="210" t="str">
        <f t="shared" si="34"/>
        <v/>
      </c>
      <c r="CA12" s="210">
        <f t="shared" si="35"/>
        <v>7.5471698113207544E-2</v>
      </c>
      <c r="CB12" s="210" t="str">
        <f t="shared" si="36"/>
        <v/>
      </c>
      <c r="CC12" s="210" t="str">
        <f t="shared" si="37"/>
        <v/>
      </c>
      <c r="CD12" s="212">
        <f t="shared" si="38"/>
        <v>1.9950124688279301E-2</v>
      </c>
      <c r="CE12" s="213" t="str">
        <f t="shared" si="39"/>
        <v/>
      </c>
    </row>
    <row r="13" spans="1:83" x14ac:dyDescent="0.25">
      <c r="A13" s="12" t="s">
        <v>61</v>
      </c>
      <c r="B13" s="13" t="s">
        <v>62</v>
      </c>
      <c r="C13" s="13" t="s">
        <v>43</v>
      </c>
      <c r="D13" s="13" t="s">
        <v>44</v>
      </c>
      <c r="E13" s="13" t="s">
        <v>45</v>
      </c>
      <c r="F13" s="13" t="s">
        <v>46</v>
      </c>
      <c r="G13" s="13" t="s">
        <v>47</v>
      </c>
      <c r="H13" s="13" t="s">
        <v>48</v>
      </c>
      <c r="I13" s="13" t="str">
        <f t="shared" si="3"/>
        <v>ano</v>
      </c>
      <c r="J13" s="14">
        <f>VLOOKUP(D13,'struktura dle kraje'!A:C,3,0)</f>
        <v>1397880</v>
      </c>
      <c r="K13" s="45">
        <f>VLOOKUP(F13,'struktura dle okresů'!A:C,3,0)</f>
        <v>1397880</v>
      </c>
      <c r="L13" s="44">
        <v>248</v>
      </c>
      <c r="M13" s="14">
        <v>8</v>
      </c>
      <c r="N13" s="14">
        <v>121</v>
      </c>
      <c r="O13" s="15">
        <v>377</v>
      </c>
      <c r="P13" s="14"/>
      <c r="Q13" s="14"/>
      <c r="R13" s="14"/>
      <c r="S13" s="14"/>
      <c r="T13" s="14"/>
      <c r="U13" s="14"/>
      <c r="V13" s="16">
        <v>0</v>
      </c>
      <c r="W13" s="17"/>
      <c r="X13" s="142">
        <f>VLOOKUP($D13,'struktura dle kraje'!$A:$O,4,0)</f>
        <v>7054</v>
      </c>
      <c r="Y13" s="143">
        <f>VLOOKUP($D13,'struktura dle kraje'!$A:$O,5,0)</f>
        <v>156</v>
      </c>
      <c r="Z13" s="143">
        <f>VLOOKUP($D13,'struktura dle kraje'!$A:$O,6,0)</f>
        <v>1231</v>
      </c>
      <c r="AA13" s="144">
        <f>VLOOKUP($D13,'struktura dle kraje'!$A:$O,7,0)</f>
        <v>8441</v>
      </c>
      <c r="AB13" s="143">
        <f>VLOOKUP($D13,'struktura dle kraje'!$A:$O,8,0)</f>
        <v>96</v>
      </c>
      <c r="AC13" s="143">
        <f>VLOOKUP($D13,'struktura dle kraje'!$A:$O,9,0)</f>
        <v>47</v>
      </c>
      <c r="AD13" s="143">
        <f>VLOOKUP($D13,'struktura dle kraje'!$A:$O,10,0)</f>
        <v>1277</v>
      </c>
      <c r="AE13" s="143">
        <f>VLOOKUP($D13,'struktura dle kraje'!$A:$O,11,0)</f>
        <v>1300</v>
      </c>
      <c r="AF13" s="143">
        <f>VLOOKUP($D13,'struktura dle kraje'!$A:$O,12,0)</f>
        <v>379</v>
      </c>
      <c r="AG13" s="143">
        <f>VLOOKUP($D13,'struktura dle kraje'!$A:$O,13,0)</f>
        <v>76</v>
      </c>
      <c r="AH13" s="145">
        <f>VLOOKUP($D13,'struktura dle kraje'!$A:$O,14,0)</f>
        <v>3175</v>
      </c>
      <c r="AI13" s="146">
        <f>VLOOKUP($D13,'struktura dle kraje'!$A:$O,15,0)</f>
        <v>120</v>
      </c>
      <c r="AJ13" s="167">
        <f>VLOOKUP($F13,'struktura dle okresů'!$A:$O,4,0)</f>
        <v>7054</v>
      </c>
      <c r="AK13" s="168">
        <f>VLOOKUP($F13,'struktura dle okresů'!$A:$O,5,0)</f>
        <v>156</v>
      </c>
      <c r="AL13" s="168">
        <f>VLOOKUP($F13,'struktura dle okresů'!$A:$O,6,0)</f>
        <v>1231</v>
      </c>
      <c r="AM13" s="169">
        <f>VLOOKUP($F13,'struktura dle okresů'!$A:$O,7,0)</f>
        <v>8441</v>
      </c>
      <c r="AN13" s="168">
        <f>VLOOKUP($F13,'struktura dle okresů'!$A:$O,8,0)</f>
        <v>96</v>
      </c>
      <c r="AO13" s="168">
        <f>VLOOKUP($F13,'struktura dle okresů'!$A:$O,9,0)</f>
        <v>47</v>
      </c>
      <c r="AP13" s="168">
        <f>VLOOKUP($F13,'struktura dle okresů'!$A:$O,10,0)</f>
        <v>1277</v>
      </c>
      <c r="AQ13" s="168">
        <f>VLOOKUP($F13,'struktura dle okresů'!$A:$O,11,0)</f>
        <v>1300</v>
      </c>
      <c r="AR13" s="168">
        <f>VLOOKUP($F13,'struktura dle okresů'!$A:$O,12,0)</f>
        <v>379</v>
      </c>
      <c r="AS13" s="168">
        <f>VLOOKUP($F13,'struktura dle okresů'!$A:$O,13,0)</f>
        <v>76</v>
      </c>
      <c r="AT13" s="170">
        <f>VLOOKUP($F13,'struktura dle okresů'!$A:$O,14,0)</f>
        <v>3175</v>
      </c>
      <c r="AU13" s="171">
        <f>VLOOKUP($F13,'struktura dle okresů'!$A:$O,15,0)</f>
        <v>120</v>
      </c>
      <c r="AV13" s="30">
        <f t="shared" si="4"/>
        <v>5.861637003947151E-3</v>
      </c>
      <c r="AW13" s="31">
        <f t="shared" si="5"/>
        <v>9.7442143727161992E-3</v>
      </c>
      <c r="AX13" s="31">
        <f t="shared" si="6"/>
        <v>2.4668705402650357E-2</v>
      </c>
      <c r="AY13" s="121">
        <f t="shared" si="7"/>
        <v>7.8484438430311224E-3</v>
      </c>
      <c r="AZ13" s="31" t="str">
        <f t="shared" si="8"/>
        <v/>
      </c>
      <c r="BA13" s="31" t="str">
        <f t="shared" si="9"/>
        <v/>
      </c>
      <c r="BB13" s="31" t="str">
        <f t="shared" si="10"/>
        <v/>
      </c>
      <c r="BC13" s="31" t="str">
        <f t="shared" si="11"/>
        <v/>
      </c>
      <c r="BD13" s="31" t="str">
        <f t="shared" si="12"/>
        <v/>
      </c>
      <c r="BE13" s="31" t="str">
        <f t="shared" si="13"/>
        <v/>
      </c>
      <c r="BF13" s="122" t="str">
        <f t="shared" si="14"/>
        <v/>
      </c>
      <c r="BG13" s="123" t="str">
        <f t="shared" si="15"/>
        <v/>
      </c>
      <c r="BH13" s="184">
        <f t="shared" si="16"/>
        <v>3.5157357527643887E-2</v>
      </c>
      <c r="BI13" s="185">
        <f t="shared" si="17"/>
        <v>5.128205128205128E-2</v>
      </c>
      <c r="BJ13" s="185">
        <f t="shared" si="18"/>
        <v>9.8294069861900896E-2</v>
      </c>
      <c r="BK13" s="186">
        <f t="shared" si="19"/>
        <v>4.4662954626229122E-2</v>
      </c>
      <c r="BL13" s="185" t="str">
        <f t="shared" si="20"/>
        <v/>
      </c>
      <c r="BM13" s="185" t="str">
        <f t="shared" si="21"/>
        <v/>
      </c>
      <c r="BN13" s="185" t="str">
        <f t="shared" si="22"/>
        <v/>
      </c>
      <c r="BO13" s="185" t="str">
        <f t="shared" si="23"/>
        <v/>
      </c>
      <c r="BP13" s="185" t="str">
        <f t="shared" si="24"/>
        <v/>
      </c>
      <c r="BQ13" s="185" t="str">
        <f t="shared" si="25"/>
        <v/>
      </c>
      <c r="BR13" s="187" t="str">
        <f t="shared" si="26"/>
        <v/>
      </c>
      <c r="BS13" s="188" t="str">
        <f t="shared" si="27"/>
        <v/>
      </c>
      <c r="BT13" s="209">
        <f t="shared" si="28"/>
        <v>3.5157357527643887E-2</v>
      </c>
      <c r="BU13" s="210">
        <f t="shared" si="29"/>
        <v>5.128205128205128E-2</v>
      </c>
      <c r="BV13" s="210">
        <f t="shared" si="30"/>
        <v>9.8294069861900896E-2</v>
      </c>
      <c r="BW13" s="211">
        <f t="shared" si="31"/>
        <v>4.4662954626229122E-2</v>
      </c>
      <c r="BX13" s="210" t="str">
        <f t="shared" si="32"/>
        <v/>
      </c>
      <c r="BY13" s="210" t="str">
        <f t="shared" si="33"/>
        <v/>
      </c>
      <c r="BZ13" s="210" t="str">
        <f t="shared" si="34"/>
        <v/>
      </c>
      <c r="CA13" s="210" t="str">
        <f t="shared" si="35"/>
        <v/>
      </c>
      <c r="CB13" s="210" t="str">
        <f t="shared" si="36"/>
        <v/>
      </c>
      <c r="CC13" s="210" t="str">
        <f t="shared" si="37"/>
        <v/>
      </c>
      <c r="CD13" s="212" t="str">
        <f t="shared" si="38"/>
        <v/>
      </c>
      <c r="CE13" s="213" t="str">
        <f t="shared" si="39"/>
        <v/>
      </c>
    </row>
    <row r="14" spans="1:83" x14ac:dyDescent="0.25">
      <c r="A14" s="12" t="s">
        <v>63</v>
      </c>
      <c r="B14" s="13" t="s">
        <v>64</v>
      </c>
      <c r="C14" s="13" t="s">
        <v>25</v>
      </c>
      <c r="D14" s="13" t="s">
        <v>65</v>
      </c>
      <c r="E14" s="13" t="s">
        <v>66</v>
      </c>
      <c r="F14" s="13" t="s">
        <v>67</v>
      </c>
      <c r="G14" s="13" t="s">
        <v>68</v>
      </c>
      <c r="H14" s="13" t="s">
        <v>48</v>
      </c>
      <c r="I14" s="13" t="str">
        <f t="shared" si="3"/>
        <v>ne</v>
      </c>
      <c r="J14" s="14">
        <f>VLOOKUP(D14,'struktura dle kraje'!A:C,3,0)</f>
        <v>555923</v>
      </c>
      <c r="K14" s="45">
        <f>VLOOKUP(F14,'struktura dle okresů'!A:C,3,0)</f>
        <v>116554</v>
      </c>
      <c r="L14" s="44"/>
      <c r="M14" s="14"/>
      <c r="N14" s="14"/>
      <c r="O14" s="15"/>
      <c r="P14" s="14"/>
      <c r="Q14" s="14"/>
      <c r="R14" s="14"/>
      <c r="S14" s="14">
        <v>140</v>
      </c>
      <c r="T14" s="14"/>
      <c r="U14" s="14"/>
      <c r="V14" s="16">
        <v>140</v>
      </c>
      <c r="W14" s="17">
        <v>230</v>
      </c>
      <c r="X14" s="142">
        <f>VLOOKUP($D14,'struktura dle kraje'!$A:$O,4,0)</f>
        <v>2448</v>
      </c>
      <c r="Y14" s="143">
        <f>VLOOKUP($D14,'struktura dle kraje'!$A:$O,5,0)</f>
        <v>35</v>
      </c>
      <c r="Z14" s="143">
        <f>VLOOKUP($D14,'struktura dle kraje'!$A:$O,6,0)</f>
        <v>268</v>
      </c>
      <c r="AA14" s="144">
        <f>VLOOKUP($D14,'struktura dle kraje'!$A:$O,7,0)</f>
        <v>2751</v>
      </c>
      <c r="AB14" s="143">
        <f>VLOOKUP($D14,'struktura dle kraje'!$A:$O,8,0)</f>
        <v>24</v>
      </c>
      <c r="AC14" s="143">
        <f>VLOOKUP($D14,'struktura dle kraje'!$A:$O,9,0)</f>
        <v>10</v>
      </c>
      <c r="AD14" s="143">
        <f>VLOOKUP($D14,'struktura dle kraje'!$A:$O,10,0)</f>
        <v>446</v>
      </c>
      <c r="AE14" s="143">
        <f>VLOOKUP($D14,'struktura dle kraje'!$A:$O,11,0)</f>
        <v>519</v>
      </c>
      <c r="AF14" s="143">
        <f>VLOOKUP($D14,'struktura dle kraje'!$A:$O,12,0)</f>
        <v>532</v>
      </c>
      <c r="AG14" s="143">
        <f>VLOOKUP($D14,'struktura dle kraje'!$A:$O,13,0)</f>
        <v>30</v>
      </c>
      <c r="AH14" s="145">
        <f>VLOOKUP($D14,'struktura dle kraje'!$A:$O,14,0)</f>
        <v>1561</v>
      </c>
      <c r="AI14" s="146">
        <f>VLOOKUP($D14,'struktura dle kraje'!$A:$O,15,0)</f>
        <v>1116</v>
      </c>
      <c r="AJ14" s="167">
        <f>VLOOKUP($F14,'struktura dle okresů'!$A:$O,4,0)</f>
        <v>464</v>
      </c>
      <c r="AK14" s="168">
        <f>VLOOKUP($F14,'struktura dle okresů'!$A:$O,5,0)</f>
        <v>5</v>
      </c>
      <c r="AL14" s="168">
        <f>VLOOKUP($F14,'struktura dle okresů'!$A:$O,6,0)</f>
        <v>26</v>
      </c>
      <c r="AM14" s="169">
        <f>VLOOKUP($F14,'struktura dle okresů'!$A:$O,7,0)</f>
        <v>495</v>
      </c>
      <c r="AN14" s="168">
        <f>VLOOKUP($F14,'struktura dle okresů'!$A:$O,8,0)</f>
        <v>17</v>
      </c>
      <c r="AO14" s="168">
        <f>VLOOKUP($F14,'struktura dle okresů'!$A:$O,9,0)</f>
        <v>5</v>
      </c>
      <c r="AP14" s="168">
        <f>VLOOKUP($F14,'struktura dle okresů'!$A:$O,10,0)</f>
        <v>0</v>
      </c>
      <c r="AQ14" s="168">
        <f>VLOOKUP($F14,'struktura dle okresů'!$A:$O,11,0)</f>
        <v>333</v>
      </c>
      <c r="AR14" s="168">
        <f>VLOOKUP($F14,'struktura dle okresů'!$A:$O,12,0)</f>
        <v>379</v>
      </c>
      <c r="AS14" s="168">
        <f>VLOOKUP($F14,'struktura dle okresů'!$A:$O,13,0)</f>
        <v>0</v>
      </c>
      <c r="AT14" s="170">
        <f>VLOOKUP($F14,'struktura dle okresů'!$A:$O,14,0)</f>
        <v>734</v>
      </c>
      <c r="AU14" s="171">
        <f>VLOOKUP($F14,'struktura dle okresů'!$A:$O,15,0)</f>
        <v>496</v>
      </c>
      <c r="AV14" s="30" t="str">
        <f t="shared" si="4"/>
        <v/>
      </c>
      <c r="AW14" s="31" t="str">
        <f t="shared" si="5"/>
        <v/>
      </c>
      <c r="AX14" s="31" t="str">
        <f t="shared" si="6"/>
        <v/>
      </c>
      <c r="AY14" s="121" t="str">
        <f t="shared" si="7"/>
        <v/>
      </c>
      <c r="AZ14" s="31" t="str">
        <f t="shared" si="8"/>
        <v/>
      </c>
      <c r="BA14" s="31" t="str">
        <f t="shared" si="9"/>
        <v/>
      </c>
      <c r="BB14" s="31" t="str">
        <f t="shared" si="10"/>
        <v/>
      </c>
      <c r="BC14" s="31">
        <f t="shared" si="11"/>
        <v>1.1594202898550725E-2</v>
      </c>
      <c r="BD14" s="31" t="str">
        <f t="shared" si="12"/>
        <v/>
      </c>
      <c r="BE14" s="31" t="str">
        <f t="shared" si="13"/>
        <v/>
      </c>
      <c r="BF14" s="122">
        <f t="shared" si="14"/>
        <v>4.9035060067948583E-3</v>
      </c>
      <c r="BG14" s="123">
        <f t="shared" si="15"/>
        <v>2.3599425405294479E-2</v>
      </c>
      <c r="BH14" s="184" t="str">
        <f t="shared" si="16"/>
        <v/>
      </c>
      <c r="BI14" s="185" t="str">
        <f t="shared" si="17"/>
        <v/>
      </c>
      <c r="BJ14" s="185" t="str">
        <f t="shared" si="18"/>
        <v/>
      </c>
      <c r="BK14" s="186" t="str">
        <f t="shared" si="19"/>
        <v/>
      </c>
      <c r="BL14" s="185" t="str">
        <f t="shared" si="20"/>
        <v/>
      </c>
      <c r="BM14" s="185" t="str">
        <f t="shared" si="21"/>
        <v/>
      </c>
      <c r="BN14" s="185" t="str">
        <f t="shared" si="22"/>
        <v/>
      </c>
      <c r="BO14" s="185">
        <f t="shared" si="23"/>
        <v>0.26974951830443161</v>
      </c>
      <c r="BP14" s="185" t="str">
        <f t="shared" si="24"/>
        <v/>
      </c>
      <c r="BQ14" s="185" t="str">
        <f t="shared" si="25"/>
        <v/>
      </c>
      <c r="BR14" s="187">
        <f t="shared" si="26"/>
        <v>8.9686098654708515E-2</v>
      </c>
      <c r="BS14" s="188">
        <f t="shared" si="27"/>
        <v>0.20609318996415771</v>
      </c>
      <c r="BT14" s="209" t="str">
        <f t="shared" si="28"/>
        <v/>
      </c>
      <c r="BU14" s="210" t="str">
        <f t="shared" si="29"/>
        <v/>
      </c>
      <c r="BV14" s="210" t="str">
        <f t="shared" si="30"/>
        <v/>
      </c>
      <c r="BW14" s="211" t="str">
        <f t="shared" si="31"/>
        <v/>
      </c>
      <c r="BX14" s="210" t="str">
        <f t="shared" si="32"/>
        <v/>
      </c>
      <c r="BY14" s="210" t="str">
        <f t="shared" si="33"/>
        <v/>
      </c>
      <c r="BZ14" s="210" t="str">
        <f t="shared" si="34"/>
        <v/>
      </c>
      <c r="CA14" s="210">
        <f t="shared" si="35"/>
        <v>0.42042042042042044</v>
      </c>
      <c r="CB14" s="210" t="str">
        <f t="shared" si="36"/>
        <v/>
      </c>
      <c r="CC14" s="210" t="str">
        <f t="shared" si="37"/>
        <v/>
      </c>
      <c r="CD14" s="212">
        <f t="shared" si="38"/>
        <v>0.1907356948228883</v>
      </c>
      <c r="CE14" s="213">
        <f t="shared" si="39"/>
        <v>0.46370967741935482</v>
      </c>
    </row>
    <row r="15" spans="1:83" x14ac:dyDescent="0.25">
      <c r="A15" s="12" t="s">
        <v>69</v>
      </c>
      <c r="B15" s="13" t="s">
        <v>70</v>
      </c>
      <c r="C15" s="13" t="s">
        <v>71</v>
      </c>
      <c r="D15" s="13" t="s">
        <v>44</v>
      </c>
      <c r="E15" s="13" t="s">
        <v>45</v>
      </c>
      <c r="F15" s="13" t="s">
        <v>46</v>
      </c>
      <c r="G15" s="13" t="s">
        <v>47</v>
      </c>
      <c r="H15" s="13" t="s">
        <v>48</v>
      </c>
      <c r="I15" s="13" t="str">
        <f t="shared" si="3"/>
        <v>ano</v>
      </c>
      <c r="J15" s="14">
        <f>VLOOKUP(D15,'struktura dle kraje'!A:C,3,0)</f>
        <v>1397880</v>
      </c>
      <c r="K15" s="45">
        <f>VLOOKUP(F15,'struktura dle okresů'!A:C,3,0)</f>
        <v>1397880</v>
      </c>
      <c r="L15" s="44">
        <v>1188</v>
      </c>
      <c r="M15" s="14">
        <v>10</v>
      </c>
      <c r="N15" s="14">
        <v>217</v>
      </c>
      <c r="O15" s="15">
        <v>1415</v>
      </c>
      <c r="P15" s="14"/>
      <c r="Q15" s="14"/>
      <c r="R15" s="14"/>
      <c r="S15" s="14">
        <v>86</v>
      </c>
      <c r="T15" s="14"/>
      <c r="U15" s="14"/>
      <c r="V15" s="16">
        <v>86</v>
      </c>
      <c r="W15" s="17"/>
      <c r="X15" s="142">
        <f>VLOOKUP($D15,'struktura dle kraje'!$A:$O,4,0)</f>
        <v>7054</v>
      </c>
      <c r="Y15" s="143">
        <f>VLOOKUP($D15,'struktura dle kraje'!$A:$O,5,0)</f>
        <v>156</v>
      </c>
      <c r="Z15" s="143">
        <f>VLOOKUP($D15,'struktura dle kraje'!$A:$O,6,0)</f>
        <v>1231</v>
      </c>
      <c r="AA15" s="144">
        <f>VLOOKUP($D15,'struktura dle kraje'!$A:$O,7,0)</f>
        <v>8441</v>
      </c>
      <c r="AB15" s="143">
        <f>VLOOKUP($D15,'struktura dle kraje'!$A:$O,8,0)</f>
        <v>96</v>
      </c>
      <c r="AC15" s="143">
        <f>VLOOKUP($D15,'struktura dle kraje'!$A:$O,9,0)</f>
        <v>47</v>
      </c>
      <c r="AD15" s="143">
        <f>VLOOKUP($D15,'struktura dle kraje'!$A:$O,10,0)</f>
        <v>1277</v>
      </c>
      <c r="AE15" s="143">
        <f>VLOOKUP($D15,'struktura dle kraje'!$A:$O,11,0)</f>
        <v>1300</v>
      </c>
      <c r="AF15" s="143">
        <f>VLOOKUP($D15,'struktura dle kraje'!$A:$O,12,0)</f>
        <v>379</v>
      </c>
      <c r="AG15" s="143">
        <f>VLOOKUP($D15,'struktura dle kraje'!$A:$O,13,0)</f>
        <v>76</v>
      </c>
      <c r="AH15" s="145">
        <f>VLOOKUP($D15,'struktura dle kraje'!$A:$O,14,0)</f>
        <v>3175</v>
      </c>
      <c r="AI15" s="146">
        <f>VLOOKUP($D15,'struktura dle kraje'!$A:$O,15,0)</f>
        <v>120</v>
      </c>
      <c r="AJ15" s="167">
        <f>VLOOKUP($F15,'struktura dle okresů'!$A:$O,4,0)</f>
        <v>7054</v>
      </c>
      <c r="AK15" s="168">
        <f>VLOOKUP($F15,'struktura dle okresů'!$A:$O,5,0)</f>
        <v>156</v>
      </c>
      <c r="AL15" s="168">
        <f>VLOOKUP($F15,'struktura dle okresů'!$A:$O,6,0)</f>
        <v>1231</v>
      </c>
      <c r="AM15" s="169">
        <f>VLOOKUP($F15,'struktura dle okresů'!$A:$O,7,0)</f>
        <v>8441</v>
      </c>
      <c r="AN15" s="168">
        <f>VLOOKUP($F15,'struktura dle okresů'!$A:$O,8,0)</f>
        <v>96</v>
      </c>
      <c r="AO15" s="168">
        <f>VLOOKUP($F15,'struktura dle okresů'!$A:$O,9,0)</f>
        <v>47</v>
      </c>
      <c r="AP15" s="168">
        <f>VLOOKUP($F15,'struktura dle okresů'!$A:$O,10,0)</f>
        <v>1277</v>
      </c>
      <c r="AQ15" s="168">
        <f>VLOOKUP($F15,'struktura dle okresů'!$A:$O,11,0)</f>
        <v>1300</v>
      </c>
      <c r="AR15" s="168">
        <f>VLOOKUP($F15,'struktura dle okresů'!$A:$O,12,0)</f>
        <v>379</v>
      </c>
      <c r="AS15" s="168">
        <f>VLOOKUP($F15,'struktura dle okresů'!$A:$O,13,0)</f>
        <v>76</v>
      </c>
      <c r="AT15" s="170">
        <f>VLOOKUP($F15,'struktura dle okresů'!$A:$O,14,0)</f>
        <v>3175</v>
      </c>
      <c r="AU15" s="171">
        <f>VLOOKUP($F15,'struktura dle okresů'!$A:$O,15,0)</f>
        <v>120</v>
      </c>
      <c r="AV15" s="30">
        <f t="shared" si="4"/>
        <v>2.8079132099553285E-2</v>
      </c>
      <c r="AW15" s="31">
        <f t="shared" si="5"/>
        <v>1.2180267965895249E-2</v>
      </c>
      <c r="AX15" s="31">
        <f t="shared" si="6"/>
        <v>4.4240570846075432E-2</v>
      </c>
      <c r="AY15" s="121">
        <f t="shared" si="7"/>
        <v>2.945768710315395E-2</v>
      </c>
      <c r="AZ15" s="31" t="str">
        <f t="shared" si="8"/>
        <v/>
      </c>
      <c r="BA15" s="31" t="str">
        <f t="shared" si="9"/>
        <v/>
      </c>
      <c r="BB15" s="31" t="str">
        <f t="shared" si="10"/>
        <v/>
      </c>
      <c r="BC15" s="31">
        <f t="shared" si="11"/>
        <v>7.1221532091097313E-3</v>
      </c>
      <c r="BD15" s="31" t="str">
        <f t="shared" si="12"/>
        <v/>
      </c>
      <c r="BE15" s="31" t="str">
        <f t="shared" si="13"/>
        <v/>
      </c>
      <c r="BF15" s="122">
        <f t="shared" si="14"/>
        <v>3.0121536898882703E-3</v>
      </c>
      <c r="BG15" s="123" t="str">
        <f t="shared" si="15"/>
        <v/>
      </c>
      <c r="BH15" s="184">
        <f t="shared" si="16"/>
        <v>0.16841508364048766</v>
      </c>
      <c r="BI15" s="185">
        <f t="shared" si="17"/>
        <v>6.4102564102564097E-2</v>
      </c>
      <c r="BJ15" s="185">
        <f t="shared" si="18"/>
        <v>0.17627944760357434</v>
      </c>
      <c r="BK15" s="186">
        <f t="shared" si="19"/>
        <v>0.16763416656794219</v>
      </c>
      <c r="BL15" s="185" t="str">
        <f t="shared" si="20"/>
        <v/>
      </c>
      <c r="BM15" s="185" t="str">
        <f t="shared" si="21"/>
        <v/>
      </c>
      <c r="BN15" s="185" t="str">
        <f t="shared" si="22"/>
        <v/>
      </c>
      <c r="BO15" s="185">
        <f t="shared" si="23"/>
        <v>6.615384615384616E-2</v>
      </c>
      <c r="BP15" s="185" t="str">
        <f t="shared" si="24"/>
        <v/>
      </c>
      <c r="BQ15" s="185" t="str">
        <f t="shared" si="25"/>
        <v/>
      </c>
      <c r="BR15" s="187">
        <f t="shared" si="26"/>
        <v>2.7086614173228347E-2</v>
      </c>
      <c r="BS15" s="188" t="str">
        <f t="shared" si="27"/>
        <v/>
      </c>
      <c r="BT15" s="209">
        <f t="shared" si="28"/>
        <v>0.16841508364048766</v>
      </c>
      <c r="BU15" s="210">
        <f t="shared" si="29"/>
        <v>6.4102564102564097E-2</v>
      </c>
      <c r="BV15" s="210">
        <f t="shared" si="30"/>
        <v>0.17627944760357434</v>
      </c>
      <c r="BW15" s="211">
        <f t="shared" si="31"/>
        <v>0.16763416656794219</v>
      </c>
      <c r="BX15" s="210" t="str">
        <f t="shared" si="32"/>
        <v/>
      </c>
      <c r="BY15" s="210" t="str">
        <f t="shared" si="33"/>
        <v/>
      </c>
      <c r="BZ15" s="210" t="str">
        <f t="shared" si="34"/>
        <v/>
      </c>
      <c r="CA15" s="210">
        <f t="shared" si="35"/>
        <v>6.615384615384616E-2</v>
      </c>
      <c r="CB15" s="210" t="str">
        <f t="shared" si="36"/>
        <v/>
      </c>
      <c r="CC15" s="210" t="str">
        <f t="shared" si="37"/>
        <v/>
      </c>
      <c r="CD15" s="212">
        <f t="shared" si="38"/>
        <v>2.7086614173228347E-2</v>
      </c>
      <c r="CE15" s="213" t="str">
        <f t="shared" si="39"/>
        <v/>
      </c>
    </row>
    <row r="16" spans="1:83" x14ac:dyDescent="0.25">
      <c r="A16" s="12" t="s">
        <v>72</v>
      </c>
      <c r="B16" s="13" t="s">
        <v>73</v>
      </c>
      <c r="C16" s="13" t="s">
        <v>71</v>
      </c>
      <c r="D16" s="13" t="s">
        <v>44</v>
      </c>
      <c r="E16" s="13" t="s">
        <v>45</v>
      </c>
      <c r="F16" s="13" t="s">
        <v>46</v>
      </c>
      <c r="G16" s="13" t="s">
        <v>47</v>
      </c>
      <c r="H16" s="13" t="s">
        <v>48</v>
      </c>
      <c r="I16" s="13" t="str">
        <f t="shared" si="3"/>
        <v>ano</v>
      </c>
      <c r="J16" s="14">
        <f>VLOOKUP(D16,'struktura dle kraje'!A:C,3,0)</f>
        <v>1397880</v>
      </c>
      <c r="K16" s="45">
        <f>VLOOKUP(F16,'struktura dle okresů'!A:C,3,0)</f>
        <v>1397880</v>
      </c>
      <c r="L16" s="44">
        <v>838</v>
      </c>
      <c r="M16" s="14">
        <v>21</v>
      </c>
      <c r="N16" s="14">
        <v>173</v>
      </c>
      <c r="O16" s="15">
        <v>1032</v>
      </c>
      <c r="P16" s="14">
        <v>3</v>
      </c>
      <c r="Q16" s="14"/>
      <c r="R16" s="14">
        <v>70</v>
      </c>
      <c r="S16" s="14"/>
      <c r="T16" s="14"/>
      <c r="U16" s="14"/>
      <c r="V16" s="16">
        <v>73</v>
      </c>
      <c r="W16" s="17"/>
      <c r="X16" s="142">
        <f>VLOOKUP($D16,'struktura dle kraje'!$A:$O,4,0)</f>
        <v>7054</v>
      </c>
      <c r="Y16" s="143">
        <f>VLOOKUP($D16,'struktura dle kraje'!$A:$O,5,0)</f>
        <v>156</v>
      </c>
      <c r="Z16" s="143">
        <f>VLOOKUP($D16,'struktura dle kraje'!$A:$O,6,0)</f>
        <v>1231</v>
      </c>
      <c r="AA16" s="144">
        <f>VLOOKUP($D16,'struktura dle kraje'!$A:$O,7,0)</f>
        <v>8441</v>
      </c>
      <c r="AB16" s="143">
        <f>VLOOKUP($D16,'struktura dle kraje'!$A:$O,8,0)</f>
        <v>96</v>
      </c>
      <c r="AC16" s="143">
        <f>VLOOKUP($D16,'struktura dle kraje'!$A:$O,9,0)</f>
        <v>47</v>
      </c>
      <c r="AD16" s="143">
        <f>VLOOKUP($D16,'struktura dle kraje'!$A:$O,10,0)</f>
        <v>1277</v>
      </c>
      <c r="AE16" s="143">
        <f>VLOOKUP($D16,'struktura dle kraje'!$A:$O,11,0)</f>
        <v>1300</v>
      </c>
      <c r="AF16" s="143">
        <f>VLOOKUP($D16,'struktura dle kraje'!$A:$O,12,0)</f>
        <v>379</v>
      </c>
      <c r="AG16" s="143">
        <f>VLOOKUP($D16,'struktura dle kraje'!$A:$O,13,0)</f>
        <v>76</v>
      </c>
      <c r="AH16" s="145">
        <f>VLOOKUP($D16,'struktura dle kraje'!$A:$O,14,0)</f>
        <v>3175</v>
      </c>
      <c r="AI16" s="146">
        <f>VLOOKUP($D16,'struktura dle kraje'!$A:$O,15,0)</f>
        <v>120</v>
      </c>
      <c r="AJ16" s="167">
        <f>VLOOKUP($F16,'struktura dle okresů'!$A:$O,4,0)</f>
        <v>7054</v>
      </c>
      <c r="AK16" s="168">
        <f>VLOOKUP($F16,'struktura dle okresů'!$A:$O,5,0)</f>
        <v>156</v>
      </c>
      <c r="AL16" s="168">
        <f>VLOOKUP($F16,'struktura dle okresů'!$A:$O,6,0)</f>
        <v>1231</v>
      </c>
      <c r="AM16" s="169">
        <f>VLOOKUP($F16,'struktura dle okresů'!$A:$O,7,0)</f>
        <v>8441</v>
      </c>
      <c r="AN16" s="168">
        <f>VLOOKUP($F16,'struktura dle okresů'!$A:$O,8,0)</f>
        <v>96</v>
      </c>
      <c r="AO16" s="168">
        <f>VLOOKUP($F16,'struktura dle okresů'!$A:$O,9,0)</f>
        <v>47</v>
      </c>
      <c r="AP16" s="168">
        <f>VLOOKUP($F16,'struktura dle okresů'!$A:$O,10,0)</f>
        <v>1277</v>
      </c>
      <c r="AQ16" s="168">
        <f>VLOOKUP($F16,'struktura dle okresů'!$A:$O,11,0)</f>
        <v>1300</v>
      </c>
      <c r="AR16" s="168">
        <f>VLOOKUP($F16,'struktura dle okresů'!$A:$O,12,0)</f>
        <v>379</v>
      </c>
      <c r="AS16" s="168">
        <f>VLOOKUP($F16,'struktura dle okresů'!$A:$O,13,0)</f>
        <v>76</v>
      </c>
      <c r="AT16" s="170">
        <f>VLOOKUP($F16,'struktura dle okresů'!$A:$O,14,0)</f>
        <v>3175</v>
      </c>
      <c r="AU16" s="171">
        <f>VLOOKUP($F16,'struktura dle okresů'!$A:$O,15,0)</f>
        <v>120</v>
      </c>
      <c r="AV16" s="30">
        <f t="shared" si="4"/>
        <v>1.9806660521402064E-2</v>
      </c>
      <c r="AW16" s="31">
        <f t="shared" si="5"/>
        <v>2.5578562728380026E-2</v>
      </c>
      <c r="AX16" s="31">
        <f t="shared" si="6"/>
        <v>3.5270132517838941E-2</v>
      </c>
      <c r="AY16" s="121">
        <f t="shared" si="7"/>
        <v>2.1484334339544081E-2</v>
      </c>
      <c r="AZ16" s="31">
        <f t="shared" si="8"/>
        <v>5.3285968028419185E-3</v>
      </c>
      <c r="BA16" s="31" t="str">
        <f t="shared" si="9"/>
        <v/>
      </c>
      <c r="BB16" s="31">
        <f t="shared" si="10"/>
        <v>6.3428778542950343E-3</v>
      </c>
      <c r="BC16" s="31" t="str">
        <f t="shared" si="11"/>
        <v/>
      </c>
      <c r="BD16" s="31" t="str">
        <f t="shared" si="12"/>
        <v/>
      </c>
      <c r="BE16" s="31" t="str">
        <f t="shared" si="13"/>
        <v/>
      </c>
      <c r="BF16" s="122">
        <f t="shared" si="14"/>
        <v>2.5568281321144619E-3</v>
      </c>
      <c r="BG16" s="123" t="str">
        <f t="shared" si="15"/>
        <v/>
      </c>
      <c r="BH16" s="184">
        <f t="shared" si="16"/>
        <v>0.11879784519421605</v>
      </c>
      <c r="BI16" s="185">
        <f t="shared" si="17"/>
        <v>0.13461538461538461</v>
      </c>
      <c r="BJ16" s="185">
        <f t="shared" si="18"/>
        <v>0.14053614947197401</v>
      </c>
      <c r="BK16" s="186">
        <f t="shared" si="19"/>
        <v>0.12226039568771473</v>
      </c>
      <c r="BL16" s="185">
        <f t="shared" si="20"/>
        <v>3.125E-2</v>
      </c>
      <c r="BM16" s="185" t="str">
        <f t="shared" si="21"/>
        <v/>
      </c>
      <c r="BN16" s="185">
        <f t="shared" si="22"/>
        <v>5.4815974941268601E-2</v>
      </c>
      <c r="BO16" s="185" t="str">
        <f t="shared" si="23"/>
        <v/>
      </c>
      <c r="BP16" s="185" t="str">
        <f t="shared" si="24"/>
        <v/>
      </c>
      <c r="BQ16" s="185" t="str">
        <f t="shared" si="25"/>
        <v/>
      </c>
      <c r="BR16" s="187">
        <f t="shared" si="26"/>
        <v>2.2992125984251967E-2</v>
      </c>
      <c r="BS16" s="188" t="str">
        <f t="shared" si="27"/>
        <v/>
      </c>
      <c r="BT16" s="209">
        <f t="shared" si="28"/>
        <v>0.11879784519421605</v>
      </c>
      <c r="BU16" s="210">
        <f t="shared" si="29"/>
        <v>0.13461538461538461</v>
      </c>
      <c r="BV16" s="210">
        <f t="shared" si="30"/>
        <v>0.14053614947197401</v>
      </c>
      <c r="BW16" s="211">
        <f t="shared" si="31"/>
        <v>0.12226039568771473</v>
      </c>
      <c r="BX16" s="210">
        <f t="shared" si="32"/>
        <v>3.125E-2</v>
      </c>
      <c r="BY16" s="210" t="str">
        <f t="shared" si="33"/>
        <v/>
      </c>
      <c r="BZ16" s="210">
        <f t="shared" si="34"/>
        <v>5.4815974941268601E-2</v>
      </c>
      <c r="CA16" s="210" t="str">
        <f t="shared" si="35"/>
        <v/>
      </c>
      <c r="CB16" s="210" t="str">
        <f t="shared" si="36"/>
        <v/>
      </c>
      <c r="CC16" s="210" t="str">
        <f t="shared" si="37"/>
        <v/>
      </c>
      <c r="CD16" s="212">
        <f t="shared" si="38"/>
        <v>2.2992125984251967E-2</v>
      </c>
      <c r="CE16" s="213" t="str">
        <f t="shared" si="39"/>
        <v/>
      </c>
    </row>
    <row r="17" spans="1:83" x14ac:dyDescent="0.25">
      <c r="A17" s="12" t="s">
        <v>74</v>
      </c>
      <c r="B17" s="13" t="s">
        <v>75</v>
      </c>
      <c r="C17" s="13" t="s">
        <v>71</v>
      </c>
      <c r="D17" s="13" t="s">
        <v>44</v>
      </c>
      <c r="E17" s="13" t="s">
        <v>45</v>
      </c>
      <c r="F17" s="13" t="s">
        <v>46</v>
      </c>
      <c r="G17" s="13" t="s">
        <v>47</v>
      </c>
      <c r="H17" s="13" t="s">
        <v>48</v>
      </c>
      <c r="I17" s="13" t="str">
        <f t="shared" si="3"/>
        <v>ano</v>
      </c>
      <c r="J17" s="14">
        <f>VLOOKUP(D17,'struktura dle kraje'!A:C,3,0)</f>
        <v>1397880</v>
      </c>
      <c r="K17" s="45">
        <f>VLOOKUP(F17,'struktura dle okresů'!A:C,3,0)</f>
        <v>1397880</v>
      </c>
      <c r="L17" s="44">
        <v>735</v>
      </c>
      <c r="M17" s="14">
        <v>12</v>
      </c>
      <c r="N17" s="14">
        <v>71</v>
      </c>
      <c r="O17" s="15">
        <v>818</v>
      </c>
      <c r="P17" s="14"/>
      <c r="Q17" s="14"/>
      <c r="R17" s="14">
        <v>135</v>
      </c>
      <c r="S17" s="14">
        <v>60</v>
      </c>
      <c r="T17" s="14">
        <v>35</v>
      </c>
      <c r="U17" s="14"/>
      <c r="V17" s="16">
        <v>230</v>
      </c>
      <c r="W17" s="17"/>
      <c r="X17" s="142">
        <f>VLOOKUP($D17,'struktura dle kraje'!$A:$O,4,0)</f>
        <v>7054</v>
      </c>
      <c r="Y17" s="143">
        <f>VLOOKUP($D17,'struktura dle kraje'!$A:$O,5,0)</f>
        <v>156</v>
      </c>
      <c r="Z17" s="143">
        <f>VLOOKUP($D17,'struktura dle kraje'!$A:$O,6,0)</f>
        <v>1231</v>
      </c>
      <c r="AA17" s="144">
        <f>VLOOKUP($D17,'struktura dle kraje'!$A:$O,7,0)</f>
        <v>8441</v>
      </c>
      <c r="AB17" s="143">
        <f>VLOOKUP($D17,'struktura dle kraje'!$A:$O,8,0)</f>
        <v>96</v>
      </c>
      <c r="AC17" s="143">
        <f>VLOOKUP($D17,'struktura dle kraje'!$A:$O,9,0)</f>
        <v>47</v>
      </c>
      <c r="AD17" s="143">
        <f>VLOOKUP($D17,'struktura dle kraje'!$A:$O,10,0)</f>
        <v>1277</v>
      </c>
      <c r="AE17" s="143">
        <f>VLOOKUP($D17,'struktura dle kraje'!$A:$O,11,0)</f>
        <v>1300</v>
      </c>
      <c r="AF17" s="143">
        <f>VLOOKUP($D17,'struktura dle kraje'!$A:$O,12,0)</f>
        <v>379</v>
      </c>
      <c r="AG17" s="143">
        <f>VLOOKUP($D17,'struktura dle kraje'!$A:$O,13,0)</f>
        <v>76</v>
      </c>
      <c r="AH17" s="145">
        <f>VLOOKUP($D17,'struktura dle kraje'!$A:$O,14,0)</f>
        <v>3175</v>
      </c>
      <c r="AI17" s="146">
        <f>VLOOKUP($D17,'struktura dle kraje'!$A:$O,15,0)</f>
        <v>120</v>
      </c>
      <c r="AJ17" s="167">
        <f>VLOOKUP($F17,'struktura dle okresů'!$A:$O,4,0)</f>
        <v>7054</v>
      </c>
      <c r="AK17" s="168">
        <f>VLOOKUP($F17,'struktura dle okresů'!$A:$O,5,0)</f>
        <v>156</v>
      </c>
      <c r="AL17" s="168">
        <f>VLOOKUP($F17,'struktura dle okresů'!$A:$O,6,0)</f>
        <v>1231</v>
      </c>
      <c r="AM17" s="169">
        <f>VLOOKUP($F17,'struktura dle okresů'!$A:$O,7,0)</f>
        <v>8441</v>
      </c>
      <c r="AN17" s="168">
        <f>VLOOKUP($F17,'struktura dle okresů'!$A:$O,8,0)</f>
        <v>96</v>
      </c>
      <c r="AO17" s="168">
        <f>VLOOKUP($F17,'struktura dle okresů'!$A:$O,9,0)</f>
        <v>47</v>
      </c>
      <c r="AP17" s="168">
        <f>VLOOKUP($F17,'struktura dle okresů'!$A:$O,10,0)</f>
        <v>1277</v>
      </c>
      <c r="AQ17" s="168">
        <f>VLOOKUP($F17,'struktura dle okresů'!$A:$O,11,0)</f>
        <v>1300</v>
      </c>
      <c r="AR17" s="168">
        <f>VLOOKUP($F17,'struktura dle okresů'!$A:$O,12,0)</f>
        <v>379</v>
      </c>
      <c r="AS17" s="168">
        <f>VLOOKUP($F17,'struktura dle okresů'!$A:$O,13,0)</f>
        <v>76</v>
      </c>
      <c r="AT17" s="170">
        <f>VLOOKUP($F17,'struktura dle okresů'!$A:$O,14,0)</f>
        <v>3175</v>
      </c>
      <c r="AU17" s="171">
        <f>VLOOKUP($F17,'struktura dle okresů'!$A:$O,15,0)</f>
        <v>120</v>
      </c>
      <c r="AV17" s="30">
        <f t="shared" si="4"/>
        <v>1.7372190314117564E-2</v>
      </c>
      <c r="AW17" s="31">
        <f t="shared" si="5"/>
        <v>1.4616321559074299E-2</v>
      </c>
      <c r="AX17" s="31">
        <f t="shared" si="6"/>
        <v>1.4475025484199796E-2</v>
      </c>
      <c r="AY17" s="121">
        <f t="shared" si="7"/>
        <v>1.7029249505568857E-2</v>
      </c>
      <c r="AZ17" s="31" t="str">
        <f t="shared" si="8"/>
        <v/>
      </c>
      <c r="BA17" s="31" t="str">
        <f t="shared" si="9"/>
        <v/>
      </c>
      <c r="BB17" s="31">
        <f t="shared" si="10"/>
        <v>1.2232693004711852E-2</v>
      </c>
      <c r="BC17" s="31">
        <f t="shared" si="11"/>
        <v>4.9689440993788822E-3</v>
      </c>
      <c r="BD17" s="31">
        <f t="shared" si="12"/>
        <v>8.9126559714795012E-3</v>
      </c>
      <c r="BE17" s="31" t="str">
        <f t="shared" si="13"/>
        <v/>
      </c>
      <c r="BF17" s="122">
        <f t="shared" si="14"/>
        <v>8.0557598683058378E-3</v>
      </c>
      <c r="BG17" s="123" t="str">
        <f t="shared" si="15"/>
        <v/>
      </c>
      <c r="BH17" s="184">
        <f t="shared" si="16"/>
        <v>0.1041962007371704</v>
      </c>
      <c r="BI17" s="185">
        <f t="shared" si="17"/>
        <v>7.6923076923076927E-2</v>
      </c>
      <c r="BJ17" s="185">
        <f t="shared" si="18"/>
        <v>5.7676685621445976E-2</v>
      </c>
      <c r="BK17" s="186">
        <f t="shared" si="19"/>
        <v>9.690794929510721E-2</v>
      </c>
      <c r="BL17" s="185" t="str">
        <f t="shared" si="20"/>
        <v/>
      </c>
      <c r="BM17" s="185" t="str">
        <f t="shared" si="21"/>
        <v/>
      </c>
      <c r="BN17" s="185">
        <f t="shared" si="22"/>
        <v>0.10571652310101801</v>
      </c>
      <c r="BO17" s="185">
        <f t="shared" si="23"/>
        <v>4.6153846153846156E-2</v>
      </c>
      <c r="BP17" s="185">
        <f t="shared" si="24"/>
        <v>9.2348284960422161E-2</v>
      </c>
      <c r="BQ17" s="185" t="str">
        <f t="shared" si="25"/>
        <v/>
      </c>
      <c r="BR17" s="187">
        <f t="shared" si="26"/>
        <v>7.2440944881889763E-2</v>
      </c>
      <c r="BS17" s="188" t="str">
        <f t="shared" si="27"/>
        <v/>
      </c>
      <c r="BT17" s="209">
        <f t="shared" si="28"/>
        <v>0.1041962007371704</v>
      </c>
      <c r="BU17" s="210">
        <f t="shared" si="29"/>
        <v>7.6923076923076927E-2</v>
      </c>
      <c r="BV17" s="210">
        <f t="shared" si="30"/>
        <v>5.7676685621445976E-2</v>
      </c>
      <c r="BW17" s="211">
        <f t="shared" si="31"/>
        <v>9.690794929510721E-2</v>
      </c>
      <c r="BX17" s="210" t="str">
        <f t="shared" si="32"/>
        <v/>
      </c>
      <c r="BY17" s="210" t="str">
        <f t="shared" si="33"/>
        <v/>
      </c>
      <c r="BZ17" s="210">
        <f t="shared" si="34"/>
        <v>0.10571652310101801</v>
      </c>
      <c r="CA17" s="210">
        <f t="shared" si="35"/>
        <v>4.6153846153846156E-2</v>
      </c>
      <c r="CB17" s="210">
        <f t="shared" si="36"/>
        <v>9.2348284960422161E-2</v>
      </c>
      <c r="CC17" s="210" t="str">
        <f t="shared" si="37"/>
        <v/>
      </c>
      <c r="CD17" s="212">
        <f t="shared" si="38"/>
        <v>7.2440944881889763E-2</v>
      </c>
      <c r="CE17" s="213" t="str">
        <f t="shared" si="39"/>
        <v/>
      </c>
    </row>
    <row r="18" spans="1:83" x14ac:dyDescent="0.25">
      <c r="A18" s="12" t="s">
        <v>76</v>
      </c>
      <c r="B18" s="13" t="s">
        <v>77</v>
      </c>
      <c r="C18" s="13" t="s">
        <v>71</v>
      </c>
      <c r="D18" s="13" t="s">
        <v>44</v>
      </c>
      <c r="E18" s="13" t="s">
        <v>45</v>
      </c>
      <c r="F18" s="13" t="s">
        <v>46</v>
      </c>
      <c r="G18" s="13" t="s">
        <v>47</v>
      </c>
      <c r="H18" s="13" t="s">
        <v>48</v>
      </c>
      <c r="I18" s="13" t="str">
        <f t="shared" si="3"/>
        <v>ano</v>
      </c>
      <c r="J18" s="14">
        <f>VLOOKUP(D18,'struktura dle kraje'!A:C,3,0)</f>
        <v>1397880</v>
      </c>
      <c r="K18" s="45">
        <f>VLOOKUP(F18,'struktura dle okresů'!A:C,3,0)</f>
        <v>1397880</v>
      </c>
      <c r="L18" s="44">
        <v>1574</v>
      </c>
      <c r="M18" s="14">
        <v>32</v>
      </c>
      <c r="N18" s="14">
        <v>336</v>
      </c>
      <c r="O18" s="15">
        <v>1942</v>
      </c>
      <c r="P18" s="14">
        <v>14</v>
      </c>
      <c r="Q18" s="14">
        <v>20</v>
      </c>
      <c r="R18" s="14">
        <v>157</v>
      </c>
      <c r="S18" s="14"/>
      <c r="T18" s="14"/>
      <c r="U18" s="14"/>
      <c r="V18" s="16">
        <v>191</v>
      </c>
      <c r="W18" s="17"/>
      <c r="X18" s="142">
        <f>VLOOKUP($D18,'struktura dle kraje'!$A:$O,4,0)</f>
        <v>7054</v>
      </c>
      <c r="Y18" s="143">
        <f>VLOOKUP($D18,'struktura dle kraje'!$A:$O,5,0)</f>
        <v>156</v>
      </c>
      <c r="Z18" s="143">
        <f>VLOOKUP($D18,'struktura dle kraje'!$A:$O,6,0)</f>
        <v>1231</v>
      </c>
      <c r="AA18" s="144">
        <f>VLOOKUP($D18,'struktura dle kraje'!$A:$O,7,0)</f>
        <v>8441</v>
      </c>
      <c r="AB18" s="143">
        <f>VLOOKUP($D18,'struktura dle kraje'!$A:$O,8,0)</f>
        <v>96</v>
      </c>
      <c r="AC18" s="143">
        <f>VLOOKUP($D18,'struktura dle kraje'!$A:$O,9,0)</f>
        <v>47</v>
      </c>
      <c r="AD18" s="143">
        <f>VLOOKUP($D18,'struktura dle kraje'!$A:$O,10,0)</f>
        <v>1277</v>
      </c>
      <c r="AE18" s="143">
        <f>VLOOKUP($D18,'struktura dle kraje'!$A:$O,11,0)</f>
        <v>1300</v>
      </c>
      <c r="AF18" s="143">
        <f>VLOOKUP($D18,'struktura dle kraje'!$A:$O,12,0)</f>
        <v>379</v>
      </c>
      <c r="AG18" s="143">
        <f>VLOOKUP($D18,'struktura dle kraje'!$A:$O,13,0)</f>
        <v>76</v>
      </c>
      <c r="AH18" s="145">
        <f>VLOOKUP($D18,'struktura dle kraje'!$A:$O,14,0)</f>
        <v>3175</v>
      </c>
      <c r="AI18" s="146">
        <f>VLOOKUP($D18,'struktura dle kraje'!$A:$O,15,0)</f>
        <v>120</v>
      </c>
      <c r="AJ18" s="167">
        <f>VLOOKUP($F18,'struktura dle okresů'!$A:$O,4,0)</f>
        <v>7054</v>
      </c>
      <c r="AK18" s="168">
        <f>VLOOKUP($F18,'struktura dle okresů'!$A:$O,5,0)</f>
        <v>156</v>
      </c>
      <c r="AL18" s="168">
        <f>VLOOKUP($F18,'struktura dle okresů'!$A:$O,6,0)</f>
        <v>1231</v>
      </c>
      <c r="AM18" s="169">
        <f>VLOOKUP($F18,'struktura dle okresů'!$A:$O,7,0)</f>
        <v>8441</v>
      </c>
      <c r="AN18" s="168">
        <f>VLOOKUP($F18,'struktura dle okresů'!$A:$O,8,0)</f>
        <v>96</v>
      </c>
      <c r="AO18" s="168">
        <f>VLOOKUP($F18,'struktura dle okresů'!$A:$O,9,0)</f>
        <v>47</v>
      </c>
      <c r="AP18" s="168">
        <f>VLOOKUP($F18,'struktura dle okresů'!$A:$O,10,0)</f>
        <v>1277</v>
      </c>
      <c r="AQ18" s="168">
        <f>VLOOKUP($F18,'struktura dle okresů'!$A:$O,11,0)</f>
        <v>1300</v>
      </c>
      <c r="AR18" s="168">
        <f>VLOOKUP($F18,'struktura dle okresů'!$A:$O,12,0)</f>
        <v>379</v>
      </c>
      <c r="AS18" s="168">
        <f>VLOOKUP($F18,'struktura dle okresů'!$A:$O,13,0)</f>
        <v>76</v>
      </c>
      <c r="AT18" s="170">
        <f>VLOOKUP($F18,'struktura dle okresů'!$A:$O,14,0)</f>
        <v>3175</v>
      </c>
      <c r="AU18" s="171">
        <f>VLOOKUP($F18,'struktura dle okresů'!$A:$O,15,0)</f>
        <v>120</v>
      </c>
      <c r="AV18" s="30">
        <f t="shared" si="4"/>
        <v>3.7202486468600061E-2</v>
      </c>
      <c r="AW18" s="31">
        <f t="shared" si="5"/>
        <v>3.8976857490864797E-2</v>
      </c>
      <c r="AX18" s="31">
        <f t="shared" si="6"/>
        <v>6.8501529051987767E-2</v>
      </c>
      <c r="AY18" s="121">
        <f t="shared" si="7"/>
        <v>4.0428853960653689E-2</v>
      </c>
      <c r="AZ18" s="31">
        <f t="shared" si="8"/>
        <v>2.4866785079928951E-2</v>
      </c>
      <c r="BA18" s="31">
        <f t="shared" si="9"/>
        <v>5.2493438320209973E-2</v>
      </c>
      <c r="BB18" s="31">
        <f t="shared" si="10"/>
        <v>1.4226168901776005E-2</v>
      </c>
      <c r="BC18" s="31" t="str">
        <f t="shared" si="11"/>
        <v/>
      </c>
      <c r="BD18" s="31" t="str">
        <f t="shared" si="12"/>
        <v/>
      </c>
      <c r="BE18" s="31" t="str">
        <f t="shared" si="13"/>
        <v/>
      </c>
      <c r="BF18" s="122">
        <f t="shared" si="14"/>
        <v>6.6897831949844135E-3</v>
      </c>
      <c r="BG18" s="123" t="str">
        <f t="shared" si="15"/>
        <v/>
      </c>
      <c r="BH18" s="184">
        <f t="shared" si="16"/>
        <v>0.22313580946980435</v>
      </c>
      <c r="BI18" s="185">
        <f t="shared" si="17"/>
        <v>0.20512820512820512</v>
      </c>
      <c r="BJ18" s="185">
        <f t="shared" si="18"/>
        <v>0.27294882209585702</v>
      </c>
      <c r="BK18" s="186">
        <f t="shared" si="19"/>
        <v>0.23006752754412985</v>
      </c>
      <c r="BL18" s="185">
        <f t="shared" si="20"/>
        <v>0.14583333333333334</v>
      </c>
      <c r="BM18" s="185">
        <f t="shared" si="21"/>
        <v>0.42553191489361702</v>
      </c>
      <c r="BN18" s="185">
        <f t="shared" si="22"/>
        <v>0.12294440093970242</v>
      </c>
      <c r="BO18" s="185" t="str">
        <f t="shared" si="23"/>
        <v/>
      </c>
      <c r="BP18" s="185" t="str">
        <f t="shared" si="24"/>
        <v/>
      </c>
      <c r="BQ18" s="185" t="str">
        <f t="shared" si="25"/>
        <v/>
      </c>
      <c r="BR18" s="187">
        <f t="shared" si="26"/>
        <v>6.0157480314960633E-2</v>
      </c>
      <c r="BS18" s="188" t="str">
        <f t="shared" si="27"/>
        <v/>
      </c>
      <c r="BT18" s="209">
        <f t="shared" si="28"/>
        <v>0.22313580946980435</v>
      </c>
      <c r="BU18" s="210">
        <f t="shared" si="29"/>
        <v>0.20512820512820512</v>
      </c>
      <c r="BV18" s="210">
        <f t="shared" si="30"/>
        <v>0.27294882209585702</v>
      </c>
      <c r="BW18" s="211">
        <f t="shared" si="31"/>
        <v>0.23006752754412985</v>
      </c>
      <c r="BX18" s="210">
        <f t="shared" si="32"/>
        <v>0.14583333333333334</v>
      </c>
      <c r="BY18" s="210">
        <f t="shared" si="33"/>
        <v>0.42553191489361702</v>
      </c>
      <c r="BZ18" s="210">
        <f t="shared" si="34"/>
        <v>0.12294440093970242</v>
      </c>
      <c r="CA18" s="210" t="str">
        <f t="shared" si="35"/>
        <v/>
      </c>
      <c r="CB18" s="210" t="str">
        <f t="shared" si="36"/>
        <v/>
      </c>
      <c r="CC18" s="210" t="str">
        <f t="shared" si="37"/>
        <v/>
      </c>
      <c r="CD18" s="212">
        <f t="shared" si="38"/>
        <v>6.0157480314960633E-2</v>
      </c>
      <c r="CE18" s="213" t="str">
        <f t="shared" si="39"/>
        <v/>
      </c>
    </row>
    <row r="19" spans="1:83" x14ac:dyDescent="0.25">
      <c r="A19" s="12" t="s">
        <v>78</v>
      </c>
      <c r="B19" s="13" t="s">
        <v>79</v>
      </c>
      <c r="C19" s="13" t="s">
        <v>71</v>
      </c>
      <c r="D19" s="13" t="s">
        <v>44</v>
      </c>
      <c r="E19" s="13" t="s">
        <v>45</v>
      </c>
      <c r="F19" s="13" t="s">
        <v>46</v>
      </c>
      <c r="G19" s="13" t="s">
        <v>47</v>
      </c>
      <c r="H19" s="13" t="s">
        <v>48</v>
      </c>
      <c r="I19" s="13" t="str">
        <f t="shared" si="3"/>
        <v>ano</v>
      </c>
      <c r="J19" s="14">
        <f>VLOOKUP(D19,'struktura dle kraje'!A:C,3,0)</f>
        <v>1397880</v>
      </c>
      <c r="K19" s="45">
        <f>VLOOKUP(F19,'struktura dle okresů'!A:C,3,0)</f>
        <v>1397880</v>
      </c>
      <c r="L19" s="44">
        <v>800</v>
      </c>
      <c r="M19" s="14">
        <v>12</v>
      </c>
      <c r="N19" s="14">
        <v>94</v>
      </c>
      <c r="O19" s="15">
        <v>906</v>
      </c>
      <c r="P19" s="14"/>
      <c r="Q19" s="14"/>
      <c r="R19" s="14"/>
      <c r="S19" s="14"/>
      <c r="T19" s="14">
        <v>47</v>
      </c>
      <c r="U19" s="14"/>
      <c r="V19" s="16">
        <v>47</v>
      </c>
      <c r="W19" s="17"/>
      <c r="X19" s="142">
        <f>VLOOKUP($D19,'struktura dle kraje'!$A:$O,4,0)</f>
        <v>7054</v>
      </c>
      <c r="Y19" s="143">
        <f>VLOOKUP($D19,'struktura dle kraje'!$A:$O,5,0)</f>
        <v>156</v>
      </c>
      <c r="Z19" s="143">
        <f>VLOOKUP($D19,'struktura dle kraje'!$A:$O,6,0)</f>
        <v>1231</v>
      </c>
      <c r="AA19" s="144">
        <f>VLOOKUP($D19,'struktura dle kraje'!$A:$O,7,0)</f>
        <v>8441</v>
      </c>
      <c r="AB19" s="143">
        <f>VLOOKUP($D19,'struktura dle kraje'!$A:$O,8,0)</f>
        <v>96</v>
      </c>
      <c r="AC19" s="143">
        <f>VLOOKUP($D19,'struktura dle kraje'!$A:$O,9,0)</f>
        <v>47</v>
      </c>
      <c r="AD19" s="143">
        <f>VLOOKUP($D19,'struktura dle kraje'!$A:$O,10,0)</f>
        <v>1277</v>
      </c>
      <c r="AE19" s="143">
        <f>VLOOKUP($D19,'struktura dle kraje'!$A:$O,11,0)</f>
        <v>1300</v>
      </c>
      <c r="AF19" s="143">
        <f>VLOOKUP($D19,'struktura dle kraje'!$A:$O,12,0)</f>
        <v>379</v>
      </c>
      <c r="AG19" s="143">
        <f>VLOOKUP($D19,'struktura dle kraje'!$A:$O,13,0)</f>
        <v>76</v>
      </c>
      <c r="AH19" s="145">
        <f>VLOOKUP($D19,'struktura dle kraje'!$A:$O,14,0)</f>
        <v>3175</v>
      </c>
      <c r="AI19" s="146">
        <f>VLOOKUP($D19,'struktura dle kraje'!$A:$O,15,0)</f>
        <v>120</v>
      </c>
      <c r="AJ19" s="167">
        <f>VLOOKUP($F19,'struktura dle okresů'!$A:$O,4,0)</f>
        <v>7054</v>
      </c>
      <c r="AK19" s="168">
        <f>VLOOKUP($F19,'struktura dle okresů'!$A:$O,5,0)</f>
        <v>156</v>
      </c>
      <c r="AL19" s="168">
        <f>VLOOKUP($F19,'struktura dle okresů'!$A:$O,6,0)</f>
        <v>1231</v>
      </c>
      <c r="AM19" s="169">
        <f>VLOOKUP($F19,'struktura dle okresů'!$A:$O,7,0)</f>
        <v>8441</v>
      </c>
      <c r="AN19" s="168">
        <f>VLOOKUP($F19,'struktura dle okresů'!$A:$O,8,0)</f>
        <v>96</v>
      </c>
      <c r="AO19" s="168">
        <f>VLOOKUP($F19,'struktura dle okresů'!$A:$O,9,0)</f>
        <v>47</v>
      </c>
      <c r="AP19" s="168">
        <f>VLOOKUP($F19,'struktura dle okresů'!$A:$O,10,0)</f>
        <v>1277</v>
      </c>
      <c r="AQ19" s="168">
        <f>VLOOKUP($F19,'struktura dle okresů'!$A:$O,11,0)</f>
        <v>1300</v>
      </c>
      <c r="AR19" s="168">
        <f>VLOOKUP($F19,'struktura dle okresů'!$A:$O,12,0)</f>
        <v>379</v>
      </c>
      <c r="AS19" s="168">
        <f>VLOOKUP($F19,'struktura dle okresů'!$A:$O,13,0)</f>
        <v>76</v>
      </c>
      <c r="AT19" s="170">
        <f>VLOOKUP($F19,'struktura dle okresů'!$A:$O,14,0)</f>
        <v>3175</v>
      </c>
      <c r="AU19" s="171">
        <f>VLOOKUP($F19,'struktura dle okresů'!$A:$O,15,0)</f>
        <v>120</v>
      </c>
      <c r="AV19" s="30">
        <f t="shared" si="4"/>
        <v>1.8908506464345647E-2</v>
      </c>
      <c r="AW19" s="31">
        <f t="shared" si="5"/>
        <v>1.4616321559074299E-2</v>
      </c>
      <c r="AX19" s="31">
        <f t="shared" si="6"/>
        <v>1.9164118246687054E-2</v>
      </c>
      <c r="AY19" s="121">
        <f t="shared" si="7"/>
        <v>1.8861247007390444E-2</v>
      </c>
      <c r="AZ19" s="31" t="str">
        <f t="shared" si="8"/>
        <v/>
      </c>
      <c r="BA19" s="31" t="str">
        <f t="shared" si="9"/>
        <v/>
      </c>
      <c r="BB19" s="31" t="str">
        <f t="shared" si="10"/>
        <v/>
      </c>
      <c r="BC19" s="31" t="str">
        <f t="shared" si="11"/>
        <v/>
      </c>
      <c r="BD19" s="31">
        <f t="shared" si="12"/>
        <v>1.1968423733129615E-2</v>
      </c>
      <c r="BE19" s="31" t="str">
        <f t="shared" si="13"/>
        <v/>
      </c>
      <c r="BF19" s="122">
        <f t="shared" si="14"/>
        <v>1.6461770165668453E-3</v>
      </c>
      <c r="BG19" s="123" t="str">
        <f t="shared" si="15"/>
        <v/>
      </c>
      <c r="BH19" s="184">
        <f t="shared" si="16"/>
        <v>0.11341083073433512</v>
      </c>
      <c r="BI19" s="185">
        <f t="shared" si="17"/>
        <v>7.6923076923076927E-2</v>
      </c>
      <c r="BJ19" s="185">
        <f t="shared" si="18"/>
        <v>7.6360682372055233E-2</v>
      </c>
      <c r="BK19" s="186">
        <f t="shared" si="19"/>
        <v>0.10733325435374956</v>
      </c>
      <c r="BL19" s="185" t="str">
        <f t="shared" si="20"/>
        <v/>
      </c>
      <c r="BM19" s="185" t="str">
        <f t="shared" si="21"/>
        <v/>
      </c>
      <c r="BN19" s="185" t="str">
        <f t="shared" si="22"/>
        <v/>
      </c>
      <c r="BO19" s="185" t="str">
        <f t="shared" si="23"/>
        <v/>
      </c>
      <c r="BP19" s="185">
        <f t="shared" si="24"/>
        <v>0.12401055408970976</v>
      </c>
      <c r="BQ19" s="185" t="str">
        <f t="shared" si="25"/>
        <v/>
      </c>
      <c r="BR19" s="187">
        <f t="shared" si="26"/>
        <v>1.4803149606299212E-2</v>
      </c>
      <c r="BS19" s="188" t="str">
        <f t="shared" si="27"/>
        <v/>
      </c>
      <c r="BT19" s="209">
        <f t="shared" si="28"/>
        <v>0.11341083073433512</v>
      </c>
      <c r="BU19" s="210">
        <f t="shared" si="29"/>
        <v>7.6923076923076927E-2</v>
      </c>
      <c r="BV19" s="210">
        <f t="shared" si="30"/>
        <v>7.6360682372055233E-2</v>
      </c>
      <c r="BW19" s="211">
        <f t="shared" si="31"/>
        <v>0.10733325435374956</v>
      </c>
      <c r="BX19" s="210" t="str">
        <f t="shared" si="32"/>
        <v/>
      </c>
      <c r="BY19" s="210" t="str">
        <f t="shared" si="33"/>
        <v/>
      </c>
      <c r="BZ19" s="210" t="str">
        <f t="shared" si="34"/>
        <v/>
      </c>
      <c r="CA19" s="210" t="str">
        <f t="shared" si="35"/>
        <v/>
      </c>
      <c r="CB19" s="210">
        <f t="shared" si="36"/>
        <v>0.12401055408970976</v>
      </c>
      <c r="CC19" s="210" t="str">
        <f t="shared" si="37"/>
        <v/>
      </c>
      <c r="CD19" s="212">
        <f t="shared" si="38"/>
        <v>1.4803149606299212E-2</v>
      </c>
      <c r="CE19" s="213" t="str">
        <f t="shared" si="39"/>
        <v/>
      </c>
    </row>
    <row r="20" spans="1:83" x14ac:dyDescent="0.25">
      <c r="A20" s="12" t="s">
        <v>78</v>
      </c>
      <c r="B20" s="13" t="s">
        <v>79</v>
      </c>
      <c r="C20" s="13" t="s">
        <v>71</v>
      </c>
      <c r="D20" s="13" t="s">
        <v>26</v>
      </c>
      <c r="E20" s="13" t="s">
        <v>27</v>
      </c>
      <c r="F20" s="13" t="s">
        <v>59</v>
      </c>
      <c r="G20" s="13" t="s">
        <v>60</v>
      </c>
      <c r="H20" s="13" t="s">
        <v>48</v>
      </c>
      <c r="I20" s="13" t="str">
        <f t="shared" si="3"/>
        <v>ne</v>
      </c>
      <c r="J20" s="14">
        <f>VLOOKUP(D20,'struktura dle kraje'!A:C,3,0)</f>
        <v>1466215</v>
      </c>
      <c r="K20" s="45">
        <f>VLOOKUP(F20,'struktura dle okresů'!A:C,3,0)</f>
        <v>204547</v>
      </c>
      <c r="L20" s="44"/>
      <c r="M20" s="14"/>
      <c r="N20" s="14"/>
      <c r="O20" s="15"/>
      <c r="P20" s="14"/>
      <c r="Q20" s="14"/>
      <c r="R20" s="14"/>
      <c r="S20" s="14">
        <v>18</v>
      </c>
      <c r="T20" s="14"/>
      <c r="U20" s="14"/>
      <c r="V20" s="16">
        <v>18</v>
      </c>
      <c r="W20" s="17">
        <v>60</v>
      </c>
      <c r="X20" s="142">
        <f>VLOOKUP($D20,'struktura dle kraje'!$A:$O,4,0)</f>
        <v>3553</v>
      </c>
      <c r="Y20" s="143">
        <f>VLOOKUP($D20,'struktura dle kraje'!$A:$O,5,0)</f>
        <v>80</v>
      </c>
      <c r="Z20" s="143">
        <f>VLOOKUP($D20,'struktura dle kraje'!$A:$O,6,0)</f>
        <v>287</v>
      </c>
      <c r="AA20" s="144">
        <f>VLOOKUP($D20,'struktura dle kraje'!$A:$O,7,0)</f>
        <v>3920</v>
      </c>
      <c r="AB20" s="143">
        <f>VLOOKUP($D20,'struktura dle kraje'!$A:$O,8,0)</f>
        <v>111</v>
      </c>
      <c r="AC20" s="143">
        <f>VLOOKUP($D20,'struktura dle kraje'!$A:$O,9,0)</f>
        <v>73</v>
      </c>
      <c r="AD20" s="143">
        <f>VLOOKUP($D20,'struktura dle kraje'!$A:$O,10,0)</f>
        <v>1162</v>
      </c>
      <c r="AE20" s="143">
        <f>VLOOKUP($D20,'struktura dle kraje'!$A:$O,11,0)</f>
        <v>1325</v>
      </c>
      <c r="AF20" s="143">
        <f>VLOOKUP($D20,'struktura dle kraje'!$A:$O,12,0)</f>
        <v>988</v>
      </c>
      <c r="AG20" s="143">
        <f>VLOOKUP($D20,'struktura dle kraje'!$A:$O,13,0)</f>
        <v>41</v>
      </c>
      <c r="AH20" s="145">
        <f>VLOOKUP($D20,'struktura dle kraje'!$A:$O,14,0)</f>
        <v>3700</v>
      </c>
      <c r="AI20" s="146">
        <f>VLOOKUP($D20,'struktura dle kraje'!$A:$O,15,0)</f>
        <v>420</v>
      </c>
      <c r="AJ20" s="167">
        <f>VLOOKUP($F20,'struktura dle okresů'!$A:$O,4,0)</f>
        <v>136</v>
      </c>
      <c r="AK20" s="168">
        <f>VLOOKUP($F20,'struktura dle okresů'!$A:$O,5,0)</f>
        <v>0</v>
      </c>
      <c r="AL20" s="168">
        <f>VLOOKUP($F20,'struktura dle okresů'!$A:$O,6,0)</f>
        <v>10</v>
      </c>
      <c r="AM20" s="169">
        <f>VLOOKUP($F20,'struktura dle okresů'!$A:$O,7,0)</f>
        <v>146</v>
      </c>
      <c r="AN20" s="168">
        <f>VLOOKUP($F20,'struktura dle okresů'!$A:$O,8,0)</f>
        <v>0</v>
      </c>
      <c r="AO20" s="168">
        <f>VLOOKUP($F20,'struktura dle okresů'!$A:$O,9,0)</f>
        <v>0</v>
      </c>
      <c r="AP20" s="168">
        <f>VLOOKUP($F20,'struktura dle okresů'!$A:$O,10,0)</f>
        <v>215</v>
      </c>
      <c r="AQ20" s="168">
        <f>VLOOKUP($F20,'struktura dle okresů'!$A:$O,11,0)</f>
        <v>106</v>
      </c>
      <c r="AR20" s="168">
        <f>VLOOKUP($F20,'struktura dle okresů'!$A:$O,12,0)</f>
        <v>80</v>
      </c>
      <c r="AS20" s="168">
        <f>VLOOKUP($F20,'struktura dle okresů'!$A:$O,13,0)</f>
        <v>0</v>
      </c>
      <c r="AT20" s="170">
        <f>VLOOKUP($F20,'struktura dle okresů'!$A:$O,14,0)</f>
        <v>401</v>
      </c>
      <c r="AU20" s="171">
        <f>VLOOKUP($F20,'struktura dle okresů'!$A:$O,15,0)</f>
        <v>60</v>
      </c>
      <c r="AV20" s="30" t="str">
        <f t="shared" si="4"/>
        <v/>
      </c>
      <c r="AW20" s="31" t="str">
        <f t="shared" si="5"/>
        <v/>
      </c>
      <c r="AX20" s="31" t="str">
        <f t="shared" si="6"/>
        <v/>
      </c>
      <c r="AY20" s="121" t="str">
        <f t="shared" si="7"/>
        <v/>
      </c>
      <c r="AZ20" s="31" t="str">
        <f t="shared" si="8"/>
        <v/>
      </c>
      <c r="BA20" s="31" t="str">
        <f t="shared" si="9"/>
        <v/>
      </c>
      <c r="BB20" s="31" t="str">
        <f t="shared" si="10"/>
        <v/>
      </c>
      <c r="BC20" s="31">
        <f t="shared" si="11"/>
        <v>1.4906832298136647E-3</v>
      </c>
      <c r="BD20" s="31" t="str">
        <f t="shared" si="12"/>
        <v/>
      </c>
      <c r="BE20" s="31" t="str">
        <f t="shared" si="13"/>
        <v/>
      </c>
      <c r="BF20" s="122">
        <f t="shared" si="14"/>
        <v>6.3045077230219611E-4</v>
      </c>
      <c r="BG20" s="123">
        <f t="shared" si="15"/>
        <v>6.1563718448594297E-3</v>
      </c>
      <c r="BH20" s="184" t="str">
        <f t="shared" si="16"/>
        <v/>
      </c>
      <c r="BI20" s="185" t="str">
        <f t="shared" si="17"/>
        <v/>
      </c>
      <c r="BJ20" s="185" t="str">
        <f t="shared" si="18"/>
        <v/>
      </c>
      <c r="BK20" s="186" t="str">
        <f t="shared" si="19"/>
        <v/>
      </c>
      <c r="BL20" s="185" t="str">
        <f t="shared" si="20"/>
        <v/>
      </c>
      <c r="BM20" s="185" t="str">
        <f t="shared" si="21"/>
        <v/>
      </c>
      <c r="BN20" s="185" t="str">
        <f t="shared" si="22"/>
        <v/>
      </c>
      <c r="BO20" s="185">
        <f t="shared" si="23"/>
        <v>1.3584905660377358E-2</v>
      </c>
      <c r="BP20" s="185" t="str">
        <f t="shared" si="24"/>
        <v/>
      </c>
      <c r="BQ20" s="185" t="str">
        <f t="shared" si="25"/>
        <v/>
      </c>
      <c r="BR20" s="187">
        <f t="shared" si="26"/>
        <v>4.8648648648648646E-3</v>
      </c>
      <c r="BS20" s="188">
        <f t="shared" si="27"/>
        <v>0.14285714285714285</v>
      </c>
      <c r="BT20" s="209" t="str">
        <f t="shared" si="28"/>
        <v/>
      </c>
      <c r="BU20" s="210" t="str">
        <f t="shared" si="29"/>
        <v/>
      </c>
      <c r="BV20" s="210" t="str">
        <f t="shared" si="30"/>
        <v/>
      </c>
      <c r="BW20" s="211" t="str">
        <f t="shared" si="31"/>
        <v/>
      </c>
      <c r="BX20" s="210" t="str">
        <f t="shared" si="32"/>
        <v/>
      </c>
      <c r="BY20" s="210" t="str">
        <f t="shared" si="33"/>
        <v/>
      </c>
      <c r="BZ20" s="210" t="str">
        <f t="shared" si="34"/>
        <v/>
      </c>
      <c r="CA20" s="210">
        <f t="shared" si="35"/>
        <v>0.16981132075471697</v>
      </c>
      <c r="CB20" s="210" t="str">
        <f t="shared" si="36"/>
        <v/>
      </c>
      <c r="CC20" s="210" t="str">
        <f t="shared" si="37"/>
        <v/>
      </c>
      <c r="CD20" s="212">
        <f t="shared" si="38"/>
        <v>4.488778054862843E-2</v>
      </c>
      <c r="CE20" s="213">
        <f t="shared" si="39"/>
        <v>1</v>
      </c>
    </row>
    <row r="21" spans="1:83" x14ac:dyDescent="0.25">
      <c r="A21" s="12" t="s">
        <v>80</v>
      </c>
      <c r="B21" s="13" t="s">
        <v>81</v>
      </c>
      <c r="C21" s="13" t="s">
        <v>58</v>
      </c>
      <c r="D21" s="13" t="s">
        <v>44</v>
      </c>
      <c r="E21" s="13" t="s">
        <v>45</v>
      </c>
      <c r="F21" s="13" t="s">
        <v>46</v>
      </c>
      <c r="G21" s="13" t="s">
        <v>47</v>
      </c>
      <c r="H21" s="13" t="s">
        <v>48</v>
      </c>
      <c r="I21" s="13" t="str">
        <f t="shared" si="3"/>
        <v>ano</v>
      </c>
      <c r="J21" s="14">
        <f>VLOOKUP(D21,'struktura dle kraje'!A:C,3,0)</f>
        <v>1397880</v>
      </c>
      <c r="K21" s="45">
        <f>VLOOKUP(F21,'struktura dle okresů'!A:C,3,0)</f>
        <v>1397880</v>
      </c>
      <c r="L21" s="44">
        <v>266</v>
      </c>
      <c r="M21" s="14"/>
      <c r="N21" s="14"/>
      <c r="O21" s="15">
        <v>266</v>
      </c>
      <c r="P21" s="14"/>
      <c r="Q21" s="14"/>
      <c r="R21" s="14">
        <v>63</v>
      </c>
      <c r="S21" s="14">
        <v>805</v>
      </c>
      <c r="T21" s="14"/>
      <c r="U21" s="14"/>
      <c r="V21" s="16">
        <v>868</v>
      </c>
      <c r="W21" s="17"/>
      <c r="X21" s="142">
        <f>VLOOKUP($D21,'struktura dle kraje'!$A:$O,4,0)</f>
        <v>7054</v>
      </c>
      <c r="Y21" s="143">
        <f>VLOOKUP($D21,'struktura dle kraje'!$A:$O,5,0)</f>
        <v>156</v>
      </c>
      <c r="Z21" s="143">
        <f>VLOOKUP($D21,'struktura dle kraje'!$A:$O,6,0)</f>
        <v>1231</v>
      </c>
      <c r="AA21" s="144">
        <f>VLOOKUP($D21,'struktura dle kraje'!$A:$O,7,0)</f>
        <v>8441</v>
      </c>
      <c r="AB21" s="143">
        <f>VLOOKUP($D21,'struktura dle kraje'!$A:$O,8,0)</f>
        <v>96</v>
      </c>
      <c r="AC21" s="143">
        <f>VLOOKUP($D21,'struktura dle kraje'!$A:$O,9,0)</f>
        <v>47</v>
      </c>
      <c r="AD21" s="143">
        <f>VLOOKUP($D21,'struktura dle kraje'!$A:$O,10,0)</f>
        <v>1277</v>
      </c>
      <c r="AE21" s="143">
        <f>VLOOKUP($D21,'struktura dle kraje'!$A:$O,11,0)</f>
        <v>1300</v>
      </c>
      <c r="AF21" s="143">
        <f>VLOOKUP($D21,'struktura dle kraje'!$A:$O,12,0)</f>
        <v>379</v>
      </c>
      <c r="AG21" s="143">
        <f>VLOOKUP($D21,'struktura dle kraje'!$A:$O,13,0)</f>
        <v>76</v>
      </c>
      <c r="AH21" s="145">
        <f>VLOOKUP($D21,'struktura dle kraje'!$A:$O,14,0)</f>
        <v>3175</v>
      </c>
      <c r="AI21" s="146">
        <f>VLOOKUP($D21,'struktura dle kraje'!$A:$O,15,0)</f>
        <v>120</v>
      </c>
      <c r="AJ21" s="167">
        <f>VLOOKUP($F21,'struktura dle okresů'!$A:$O,4,0)</f>
        <v>7054</v>
      </c>
      <c r="AK21" s="168">
        <f>VLOOKUP($F21,'struktura dle okresů'!$A:$O,5,0)</f>
        <v>156</v>
      </c>
      <c r="AL21" s="168">
        <f>VLOOKUP($F21,'struktura dle okresů'!$A:$O,6,0)</f>
        <v>1231</v>
      </c>
      <c r="AM21" s="169">
        <f>VLOOKUP($F21,'struktura dle okresů'!$A:$O,7,0)</f>
        <v>8441</v>
      </c>
      <c r="AN21" s="168">
        <f>VLOOKUP($F21,'struktura dle okresů'!$A:$O,8,0)</f>
        <v>96</v>
      </c>
      <c r="AO21" s="168">
        <f>VLOOKUP($F21,'struktura dle okresů'!$A:$O,9,0)</f>
        <v>47</v>
      </c>
      <c r="AP21" s="168">
        <f>VLOOKUP($F21,'struktura dle okresů'!$A:$O,10,0)</f>
        <v>1277</v>
      </c>
      <c r="AQ21" s="168">
        <f>VLOOKUP($F21,'struktura dle okresů'!$A:$O,11,0)</f>
        <v>1300</v>
      </c>
      <c r="AR21" s="168">
        <f>VLOOKUP($F21,'struktura dle okresů'!$A:$O,12,0)</f>
        <v>379</v>
      </c>
      <c r="AS21" s="168">
        <f>VLOOKUP($F21,'struktura dle okresů'!$A:$O,13,0)</f>
        <v>76</v>
      </c>
      <c r="AT21" s="170">
        <f>VLOOKUP($F21,'struktura dle okresů'!$A:$O,14,0)</f>
        <v>3175</v>
      </c>
      <c r="AU21" s="171">
        <f>VLOOKUP($F21,'struktura dle okresů'!$A:$O,15,0)</f>
        <v>120</v>
      </c>
      <c r="AV21" s="30">
        <f t="shared" si="4"/>
        <v>6.2870783993949275E-3</v>
      </c>
      <c r="AW21" s="31" t="str">
        <f t="shared" si="5"/>
        <v/>
      </c>
      <c r="AX21" s="31" t="str">
        <f t="shared" si="6"/>
        <v/>
      </c>
      <c r="AY21" s="121">
        <f t="shared" si="7"/>
        <v>5.5376288123243468E-3</v>
      </c>
      <c r="AZ21" s="31" t="str">
        <f t="shared" si="8"/>
        <v/>
      </c>
      <c r="BA21" s="31" t="str">
        <f t="shared" si="9"/>
        <v/>
      </c>
      <c r="BB21" s="31">
        <f t="shared" si="10"/>
        <v>5.7085900688655308E-3</v>
      </c>
      <c r="BC21" s="31">
        <f t="shared" si="11"/>
        <v>6.6666666666666666E-2</v>
      </c>
      <c r="BD21" s="31" t="str">
        <f t="shared" si="12"/>
        <v/>
      </c>
      <c r="BE21" s="31" t="str">
        <f t="shared" si="13"/>
        <v/>
      </c>
      <c r="BF21" s="122">
        <f t="shared" si="14"/>
        <v>3.0401737242128121E-2</v>
      </c>
      <c r="BG21" s="123" t="str">
        <f t="shared" si="15"/>
        <v/>
      </c>
      <c r="BH21" s="184">
        <f t="shared" si="16"/>
        <v>3.770910121916643E-2</v>
      </c>
      <c r="BI21" s="185" t="str">
        <f t="shared" si="17"/>
        <v/>
      </c>
      <c r="BJ21" s="185" t="str">
        <f t="shared" si="18"/>
        <v/>
      </c>
      <c r="BK21" s="186">
        <f t="shared" si="19"/>
        <v>3.1512853927259804E-2</v>
      </c>
      <c r="BL21" s="185" t="str">
        <f t="shared" si="20"/>
        <v/>
      </c>
      <c r="BM21" s="185" t="str">
        <f t="shared" si="21"/>
        <v/>
      </c>
      <c r="BN21" s="185">
        <f t="shared" si="22"/>
        <v>4.9334377447141739E-2</v>
      </c>
      <c r="BO21" s="185">
        <f t="shared" si="23"/>
        <v>0.61923076923076925</v>
      </c>
      <c r="BP21" s="185" t="str">
        <f t="shared" si="24"/>
        <v/>
      </c>
      <c r="BQ21" s="185" t="str">
        <f t="shared" si="25"/>
        <v/>
      </c>
      <c r="BR21" s="187">
        <f t="shared" si="26"/>
        <v>0.27338582677165352</v>
      </c>
      <c r="BS21" s="188" t="str">
        <f t="shared" si="27"/>
        <v/>
      </c>
      <c r="BT21" s="209">
        <f t="shared" si="28"/>
        <v>3.770910121916643E-2</v>
      </c>
      <c r="BU21" s="210" t="str">
        <f t="shared" si="29"/>
        <v/>
      </c>
      <c r="BV21" s="210" t="str">
        <f t="shared" si="30"/>
        <v/>
      </c>
      <c r="BW21" s="211">
        <f t="shared" si="31"/>
        <v>3.1512853927259804E-2</v>
      </c>
      <c r="BX21" s="210" t="str">
        <f t="shared" si="32"/>
        <v/>
      </c>
      <c r="BY21" s="210" t="str">
        <f t="shared" si="33"/>
        <v/>
      </c>
      <c r="BZ21" s="210">
        <f t="shared" si="34"/>
        <v>4.9334377447141739E-2</v>
      </c>
      <c r="CA21" s="210">
        <f t="shared" si="35"/>
        <v>0.61923076923076925</v>
      </c>
      <c r="CB21" s="210" t="str">
        <f t="shared" si="36"/>
        <v/>
      </c>
      <c r="CC21" s="210" t="str">
        <f t="shared" si="37"/>
        <v/>
      </c>
      <c r="CD21" s="212">
        <f t="shared" si="38"/>
        <v>0.27338582677165352</v>
      </c>
      <c r="CE21" s="213" t="str">
        <f t="shared" si="39"/>
        <v/>
      </c>
    </row>
    <row r="22" spans="1:83" x14ac:dyDescent="0.25">
      <c r="A22" s="12" t="s">
        <v>82</v>
      </c>
      <c r="B22" s="13" t="s">
        <v>83</v>
      </c>
      <c r="C22" s="13" t="s">
        <v>84</v>
      </c>
      <c r="D22" s="13" t="s">
        <v>26</v>
      </c>
      <c r="E22" s="13" t="s">
        <v>27</v>
      </c>
      <c r="F22" s="13" t="s">
        <v>85</v>
      </c>
      <c r="G22" s="13" t="s">
        <v>86</v>
      </c>
      <c r="H22" s="13" t="s">
        <v>48</v>
      </c>
      <c r="I22" s="13" t="str">
        <f t="shared" si="3"/>
        <v>ano</v>
      </c>
      <c r="J22" s="14">
        <f>VLOOKUP(D22,'struktura dle kraje'!A:C,3,0)</f>
        <v>1466215</v>
      </c>
      <c r="K22" s="45">
        <f>VLOOKUP(F22,'struktura dle okresů'!A:C,3,0)</f>
        <v>137726</v>
      </c>
      <c r="L22" s="44">
        <v>40</v>
      </c>
      <c r="M22" s="14"/>
      <c r="N22" s="14"/>
      <c r="O22" s="15">
        <v>40</v>
      </c>
      <c r="P22" s="14"/>
      <c r="Q22" s="14"/>
      <c r="R22" s="14"/>
      <c r="S22" s="14">
        <v>433</v>
      </c>
      <c r="T22" s="14"/>
      <c r="U22" s="14"/>
      <c r="V22" s="16">
        <v>433</v>
      </c>
      <c r="W22" s="17"/>
      <c r="X22" s="142">
        <f>VLOOKUP($D22,'struktura dle kraje'!$A:$O,4,0)</f>
        <v>3553</v>
      </c>
      <c r="Y22" s="143">
        <f>VLOOKUP($D22,'struktura dle kraje'!$A:$O,5,0)</f>
        <v>80</v>
      </c>
      <c r="Z22" s="143">
        <f>VLOOKUP($D22,'struktura dle kraje'!$A:$O,6,0)</f>
        <v>287</v>
      </c>
      <c r="AA22" s="144">
        <f>VLOOKUP($D22,'struktura dle kraje'!$A:$O,7,0)</f>
        <v>3920</v>
      </c>
      <c r="AB22" s="143">
        <f>VLOOKUP($D22,'struktura dle kraje'!$A:$O,8,0)</f>
        <v>111</v>
      </c>
      <c r="AC22" s="143">
        <f>VLOOKUP($D22,'struktura dle kraje'!$A:$O,9,0)</f>
        <v>73</v>
      </c>
      <c r="AD22" s="143">
        <f>VLOOKUP($D22,'struktura dle kraje'!$A:$O,10,0)</f>
        <v>1162</v>
      </c>
      <c r="AE22" s="143">
        <f>VLOOKUP($D22,'struktura dle kraje'!$A:$O,11,0)</f>
        <v>1325</v>
      </c>
      <c r="AF22" s="143">
        <f>VLOOKUP($D22,'struktura dle kraje'!$A:$O,12,0)</f>
        <v>988</v>
      </c>
      <c r="AG22" s="143">
        <f>VLOOKUP($D22,'struktura dle kraje'!$A:$O,13,0)</f>
        <v>41</v>
      </c>
      <c r="AH22" s="145">
        <f>VLOOKUP($D22,'struktura dle kraje'!$A:$O,14,0)</f>
        <v>3700</v>
      </c>
      <c r="AI22" s="146">
        <f>VLOOKUP($D22,'struktura dle kraje'!$A:$O,15,0)</f>
        <v>420</v>
      </c>
      <c r="AJ22" s="167">
        <f>VLOOKUP($F22,'struktura dle okresů'!$A:$O,4,0)</f>
        <v>481</v>
      </c>
      <c r="AK22" s="168">
        <f>VLOOKUP($F22,'struktura dle okresů'!$A:$O,5,0)</f>
        <v>10</v>
      </c>
      <c r="AL22" s="168">
        <f>VLOOKUP($F22,'struktura dle okresů'!$A:$O,6,0)</f>
        <v>52</v>
      </c>
      <c r="AM22" s="169">
        <f>VLOOKUP($F22,'struktura dle okresů'!$A:$O,7,0)</f>
        <v>543</v>
      </c>
      <c r="AN22" s="168">
        <f>VLOOKUP($F22,'struktura dle okresů'!$A:$O,8,0)</f>
        <v>0</v>
      </c>
      <c r="AO22" s="168">
        <f>VLOOKUP($F22,'struktura dle okresů'!$A:$O,9,0)</f>
        <v>0</v>
      </c>
      <c r="AP22" s="168">
        <f>VLOOKUP($F22,'struktura dle okresů'!$A:$O,10,0)</f>
        <v>116</v>
      </c>
      <c r="AQ22" s="168">
        <f>VLOOKUP($F22,'struktura dle okresů'!$A:$O,11,0)</f>
        <v>433</v>
      </c>
      <c r="AR22" s="168">
        <f>VLOOKUP($F22,'struktura dle okresů'!$A:$O,12,0)</f>
        <v>20</v>
      </c>
      <c r="AS22" s="168">
        <f>VLOOKUP($F22,'struktura dle okresů'!$A:$O,13,0)</f>
        <v>0</v>
      </c>
      <c r="AT22" s="170">
        <f>VLOOKUP($F22,'struktura dle okresů'!$A:$O,14,0)</f>
        <v>569</v>
      </c>
      <c r="AU22" s="171">
        <f>VLOOKUP($F22,'struktura dle okresů'!$A:$O,15,0)</f>
        <v>0</v>
      </c>
      <c r="AV22" s="30">
        <f t="shared" si="4"/>
        <v>9.4542532321728243E-4</v>
      </c>
      <c r="AW22" s="31" t="str">
        <f t="shared" si="5"/>
        <v/>
      </c>
      <c r="AX22" s="31" t="str">
        <f t="shared" si="6"/>
        <v/>
      </c>
      <c r="AY22" s="121">
        <f t="shared" si="7"/>
        <v>8.327261371916311E-4</v>
      </c>
      <c r="AZ22" s="31" t="str">
        <f t="shared" si="8"/>
        <v/>
      </c>
      <c r="BA22" s="31" t="str">
        <f t="shared" si="9"/>
        <v/>
      </c>
      <c r="BB22" s="31" t="str">
        <f t="shared" si="10"/>
        <v/>
      </c>
      <c r="BC22" s="31">
        <f t="shared" si="11"/>
        <v>3.5859213250517601E-2</v>
      </c>
      <c r="BD22" s="31" t="str">
        <f t="shared" si="12"/>
        <v/>
      </c>
      <c r="BE22" s="31" t="str">
        <f t="shared" si="13"/>
        <v/>
      </c>
      <c r="BF22" s="122">
        <f t="shared" si="14"/>
        <v>1.5165843578158384E-2</v>
      </c>
      <c r="BG22" s="123" t="str">
        <f t="shared" si="15"/>
        <v/>
      </c>
      <c r="BH22" s="184">
        <f t="shared" si="16"/>
        <v>1.125809175344779E-2</v>
      </c>
      <c r="BI22" s="185" t="str">
        <f t="shared" si="17"/>
        <v/>
      </c>
      <c r="BJ22" s="185" t="str">
        <f t="shared" si="18"/>
        <v/>
      </c>
      <c r="BK22" s="186">
        <f t="shared" si="19"/>
        <v>1.020408163265306E-2</v>
      </c>
      <c r="BL22" s="185" t="str">
        <f t="shared" si="20"/>
        <v/>
      </c>
      <c r="BM22" s="185" t="str">
        <f t="shared" si="21"/>
        <v/>
      </c>
      <c r="BN22" s="185" t="str">
        <f t="shared" si="22"/>
        <v/>
      </c>
      <c r="BO22" s="185">
        <f t="shared" si="23"/>
        <v>0.32679245283018871</v>
      </c>
      <c r="BP22" s="185" t="str">
        <f t="shared" si="24"/>
        <v/>
      </c>
      <c r="BQ22" s="185" t="str">
        <f t="shared" si="25"/>
        <v/>
      </c>
      <c r="BR22" s="187">
        <f t="shared" si="26"/>
        <v>0.11702702702702703</v>
      </c>
      <c r="BS22" s="188" t="str">
        <f t="shared" si="27"/>
        <v/>
      </c>
      <c r="BT22" s="209">
        <f t="shared" si="28"/>
        <v>8.3160083160083165E-2</v>
      </c>
      <c r="BU22" s="210" t="str">
        <f t="shared" si="29"/>
        <v/>
      </c>
      <c r="BV22" s="210" t="str">
        <f t="shared" si="30"/>
        <v/>
      </c>
      <c r="BW22" s="211">
        <f t="shared" si="31"/>
        <v>7.3664825046040522E-2</v>
      </c>
      <c r="BX22" s="210" t="str">
        <f t="shared" si="32"/>
        <v/>
      </c>
      <c r="BY22" s="210" t="str">
        <f t="shared" si="33"/>
        <v/>
      </c>
      <c r="BZ22" s="210" t="str">
        <f t="shared" si="34"/>
        <v/>
      </c>
      <c r="CA22" s="210">
        <f t="shared" si="35"/>
        <v>1</v>
      </c>
      <c r="CB22" s="210" t="str">
        <f t="shared" si="36"/>
        <v/>
      </c>
      <c r="CC22" s="210" t="str">
        <f t="shared" si="37"/>
        <v/>
      </c>
      <c r="CD22" s="212">
        <f t="shared" si="38"/>
        <v>0.76098418277680135</v>
      </c>
      <c r="CE22" s="213" t="str">
        <f t="shared" si="39"/>
        <v/>
      </c>
    </row>
    <row r="23" spans="1:83" x14ac:dyDescent="0.25">
      <c r="A23" s="12" t="s">
        <v>82</v>
      </c>
      <c r="B23" s="13" t="s">
        <v>83</v>
      </c>
      <c r="C23" s="13" t="s">
        <v>84</v>
      </c>
      <c r="D23" s="13" t="s">
        <v>26</v>
      </c>
      <c r="E23" s="13" t="s">
        <v>27</v>
      </c>
      <c r="F23" s="13" t="s">
        <v>87</v>
      </c>
      <c r="G23" s="13" t="s">
        <v>88</v>
      </c>
      <c r="H23" s="13" t="s">
        <v>48</v>
      </c>
      <c r="I23" s="13" t="str">
        <f t="shared" si="3"/>
        <v>ne</v>
      </c>
      <c r="J23" s="14">
        <f>VLOOKUP(D23,'struktura dle kraje'!A:C,3,0)</f>
        <v>1466215</v>
      </c>
      <c r="K23" s="45">
        <f>VLOOKUP(F23,'struktura dle okresů'!A:C,3,0)</f>
        <v>107638</v>
      </c>
      <c r="L23" s="44"/>
      <c r="M23" s="14"/>
      <c r="N23" s="14"/>
      <c r="O23" s="15"/>
      <c r="P23" s="14"/>
      <c r="Q23" s="14"/>
      <c r="R23" s="14"/>
      <c r="S23" s="14">
        <v>81</v>
      </c>
      <c r="T23" s="14"/>
      <c r="U23" s="14"/>
      <c r="V23" s="16">
        <v>81</v>
      </c>
      <c r="W23" s="17"/>
      <c r="X23" s="142">
        <f>VLOOKUP($D23,'struktura dle kraje'!$A:$O,4,0)</f>
        <v>3553</v>
      </c>
      <c r="Y23" s="143">
        <f>VLOOKUP($D23,'struktura dle kraje'!$A:$O,5,0)</f>
        <v>80</v>
      </c>
      <c r="Z23" s="143">
        <f>VLOOKUP($D23,'struktura dle kraje'!$A:$O,6,0)</f>
        <v>287</v>
      </c>
      <c r="AA23" s="144">
        <f>VLOOKUP($D23,'struktura dle kraje'!$A:$O,7,0)</f>
        <v>3920</v>
      </c>
      <c r="AB23" s="143">
        <f>VLOOKUP($D23,'struktura dle kraje'!$A:$O,8,0)</f>
        <v>111</v>
      </c>
      <c r="AC23" s="143">
        <f>VLOOKUP($D23,'struktura dle kraje'!$A:$O,9,0)</f>
        <v>73</v>
      </c>
      <c r="AD23" s="143">
        <f>VLOOKUP($D23,'struktura dle kraje'!$A:$O,10,0)</f>
        <v>1162</v>
      </c>
      <c r="AE23" s="143">
        <f>VLOOKUP($D23,'struktura dle kraje'!$A:$O,11,0)</f>
        <v>1325</v>
      </c>
      <c r="AF23" s="143">
        <f>VLOOKUP($D23,'struktura dle kraje'!$A:$O,12,0)</f>
        <v>988</v>
      </c>
      <c r="AG23" s="143">
        <f>VLOOKUP($D23,'struktura dle kraje'!$A:$O,13,0)</f>
        <v>41</v>
      </c>
      <c r="AH23" s="145">
        <f>VLOOKUP($D23,'struktura dle kraje'!$A:$O,14,0)</f>
        <v>3700</v>
      </c>
      <c r="AI23" s="146">
        <f>VLOOKUP($D23,'struktura dle kraje'!$A:$O,15,0)</f>
        <v>420</v>
      </c>
      <c r="AJ23" s="167">
        <f>VLOOKUP($F23,'struktura dle okresů'!$A:$O,4,0)</f>
        <v>145</v>
      </c>
      <c r="AK23" s="168">
        <f>VLOOKUP($F23,'struktura dle okresů'!$A:$O,5,0)</f>
        <v>11</v>
      </c>
      <c r="AL23" s="168">
        <f>VLOOKUP($F23,'struktura dle okresů'!$A:$O,6,0)</f>
        <v>4</v>
      </c>
      <c r="AM23" s="169">
        <f>VLOOKUP($F23,'struktura dle okresů'!$A:$O,7,0)</f>
        <v>160</v>
      </c>
      <c r="AN23" s="168">
        <f>VLOOKUP($F23,'struktura dle okresů'!$A:$O,8,0)</f>
        <v>32</v>
      </c>
      <c r="AO23" s="168">
        <f>VLOOKUP($F23,'struktura dle okresů'!$A:$O,9,0)</f>
        <v>23</v>
      </c>
      <c r="AP23" s="168">
        <f>VLOOKUP($F23,'struktura dle okresů'!$A:$O,10,0)</f>
        <v>170</v>
      </c>
      <c r="AQ23" s="168">
        <f>VLOOKUP($F23,'struktura dle okresů'!$A:$O,11,0)</f>
        <v>121</v>
      </c>
      <c r="AR23" s="168">
        <f>VLOOKUP($F23,'struktura dle okresů'!$A:$O,12,0)</f>
        <v>20</v>
      </c>
      <c r="AS23" s="168">
        <f>VLOOKUP($F23,'struktura dle okresů'!$A:$O,13,0)</f>
        <v>0</v>
      </c>
      <c r="AT23" s="170">
        <f>VLOOKUP($F23,'struktura dle okresů'!$A:$O,14,0)</f>
        <v>366</v>
      </c>
      <c r="AU23" s="171">
        <f>VLOOKUP($F23,'struktura dle okresů'!$A:$O,15,0)</f>
        <v>360</v>
      </c>
      <c r="AV23" s="30" t="str">
        <f t="shared" si="4"/>
        <v/>
      </c>
      <c r="AW23" s="31" t="str">
        <f t="shared" si="5"/>
        <v/>
      </c>
      <c r="AX23" s="31" t="str">
        <f t="shared" si="6"/>
        <v/>
      </c>
      <c r="AY23" s="121" t="str">
        <f t="shared" si="7"/>
        <v/>
      </c>
      <c r="AZ23" s="31" t="str">
        <f t="shared" si="8"/>
        <v/>
      </c>
      <c r="BA23" s="31" t="str">
        <f t="shared" si="9"/>
        <v/>
      </c>
      <c r="BB23" s="31" t="str">
        <f t="shared" si="10"/>
        <v/>
      </c>
      <c r="BC23" s="31">
        <f t="shared" si="11"/>
        <v>6.7080745341614907E-3</v>
      </c>
      <c r="BD23" s="31" t="str">
        <f t="shared" si="12"/>
        <v/>
      </c>
      <c r="BE23" s="31" t="str">
        <f t="shared" si="13"/>
        <v/>
      </c>
      <c r="BF23" s="122">
        <f t="shared" si="14"/>
        <v>2.8370284753598822E-3</v>
      </c>
      <c r="BG23" s="123" t="str">
        <f t="shared" si="15"/>
        <v/>
      </c>
      <c r="BH23" s="184" t="str">
        <f t="shared" si="16"/>
        <v/>
      </c>
      <c r="BI23" s="185" t="str">
        <f t="shared" si="17"/>
        <v/>
      </c>
      <c r="BJ23" s="185" t="str">
        <f t="shared" si="18"/>
        <v/>
      </c>
      <c r="BK23" s="186" t="str">
        <f t="shared" si="19"/>
        <v/>
      </c>
      <c r="BL23" s="185" t="str">
        <f t="shared" si="20"/>
        <v/>
      </c>
      <c r="BM23" s="185" t="str">
        <f t="shared" si="21"/>
        <v/>
      </c>
      <c r="BN23" s="185" t="str">
        <f t="shared" si="22"/>
        <v/>
      </c>
      <c r="BO23" s="185">
        <f t="shared" si="23"/>
        <v>6.1132075471698112E-2</v>
      </c>
      <c r="BP23" s="185" t="str">
        <f t="shared" si="24"/>
        <v/>
      </c>
      <c r="BQ23" s="185" t="str">
        <f t="shared" si="25"/>
        <v/>
      </c>
      <c r="BR23" s="187">
        <f t="shared" si="26"/>
        <v>2.189189189189189E-2</v>
      </c>
      <c r="BS23" s="188" t="str">
        <f t="shared" si="27"/>
        <v/>
      </c>
      <c r="BT23" s="209" t="str">
        <f t="shared" si="28"/>
        <v/>
      </c>
      <c r="BU23" s="210" t="str">
        <f t="shared" si="29"/>
        <v/>
      </c>
      <c r="BV23" s="210" t="str">
        <f t="shared" si="30"/>
        <v/>
      </c>
      <c r="BW23" s="211" t="str">
        <f t="shared" si="31"/>
        <v/>
      </c>
      <c r="BX23" s="210" t="str">
        <f t="shared" si="32"/>
        <v/>
      </c>
      <c r="BY23" s="210" t="str">
        <f t="shared" si="33"/>
        <v/>
      </c>
      <c r="BZ23" s="210" t="str">
        <f t="shared" si="34"/>
        <v/>
      </c>
      <c r="CA23" s="210">
        <f t="shared" si="35"/>
        <v>0.66942148760330578</v>
      </c>
      <c r="CB23" s="210" t="str">
        <f t="shared" si="36"/>
        <v/>
      </c>
      <c r="CC23" s="210" t="str">
        <f t="shared" si="37"/>
        <v/>
      </c>
      <c r="CD23" s="212">
        <f t="shared" si="38"/>
        <v>0.22131147540983606</v>
      </c>
      <c r="CE23" s="213" t="str">
        <f t="shared" si="39"/>
        <v/>
      </c>
    </row>
    <row r="24" spans="1:83" x14ac:dyDescent="0.25">
      <c r="A24" s="12" t="s">
        <v>89</v>
      </c>
      <c r="B24" s="13" t="s">
        <v>90</v>
      </c>
      <c r="C24" s="13" t="s">
        <v>25</v>
      </c>
      <c r="D24" s="13" t="s">
        <v>26</v>
      </c>
      <c r="E24" s="13" t="s">
        <v>27</v>
      </c>
      <c r="F24" s="13" t="s">
        <v>91</v>
      </c>
      <c r="G24" s="13" t="s">
        <v>92</v>
      </c>
      <c r="H24" s="13" t="s">
        <v>48</v>
      </c>
      <c r="I24" s="13" t="str">
        <f t="shared" si="3"/>
        <v>ne</v>
      </c>
      <c r="J24" s="14">
        <f>VLOOKUP(D24,'struktura dle kraje'!A:C,3,0)</f>
        <v>1466215</v>
      </c>
      <c r="K24" s="45">
        <f>VLOOKUP(F24,'struktura dle okresů'!A:C,3,0)</f>
        <v>103908</v>
      </c>
      <c r="L24" s="44"/>
      <c r="M24" s="14"/>
      <c r="N24" s="14"/>
      <c r="O24" s="15"/>
      <c r="P24" s="14"/>
      <c r="Q24" s="14"/>
      <c r="R24" s="14"/>
      <c r="S24" s="14">
        <v>250</v>
      </c>
      <c r="T24" s="14"/>
      <c r="U24" s="14"/>
      <c r="V24" s="16">
        <v>250</v>
      </c>
      <c r="W24" s="17"/>
      <c r="X24" s="142">
        <f>VLOOKUP($D24,'struktura dle kraje'!$A:$O,4,0)</f>
        <v>3553</v>
      </c>
      <c r="Y24" s="143">
        <f>VLOOKUP($D24,'struktura dle kraje'!$A:$O,5,0)</f>
        <v>80</v>
      </c>
      <c r="Z24" s="143">
        <f>VLOOKUP($D24,'struktura dle kraje'!$A:$O,6,0)</f>
        <v>287</v>
      </c>
      <c r="AA24" s="144">
        <f>VLOOKUP($D24,'struktura dle kraje'!$A:$O,7,0)</f>
        <v>3920</v>
      </c>
      <c r="AB24" s="143">
        <f>VLOOKUP($D24,'struktura dle kraje'!$A:$O,8,0)</f>
        <v>111</v>
      </c>
      <c r="AC24" s="143">
        <f>VLOOKUP($D24,'struktura dle kraje'!$A:$O,9,0)</f>
        <v>73</v>
      </c>
      <c r="AD24" s="143">
        <f>VLOOKUP($D24,'struktura dle kraje'!$A:$O,10,0)</f>
        <v>1162</v>
      </c>
      <c r="AE24" s="143">
        <f>VLOOKUP($D24,'struktura dle kraje'!$A:$O,11,0)</f>
        <v>1325</v>
      </c>
      <c r="AF24" s="143">
        <f>VLOOKUP($D24,'struktura dle kraje'!$A:$O,12,0)</f>
        <v>988</v>
      </c>
      <c r="AG24" s="143">
        <f>VLOOKUP($D24,'struktura dle kraje'!$A:$O,13,0)</f>
        <v>41</v>
      </c>
      <c r="AH24" s="145">
        <f>VLOOKUP($D24,'struktura dle kraje'!$A:$O,14,0)</f>
        <v>3700</v>
      </c>
      <c r="AI24" s="146">
        <f>VLOOKUP($D24,'struktura dle kraje'!$A:$O,15,0)</f>
        <v>420</v>
      </c>
      <c r="AJ24" s="167">
        <f>VLOOKUP($F24,'struktura dle okresů'!$A:$O,4,0)</f>
        <v>313</v>
      </c>
      <c r="AK24" s="168">
        <f>VLOOKUP($F24,'struktura dle okresů'!$A:$O,5,0)</f>
        <v>5</v>
      </c>
      <c r="AL24" s="168">
        <f>VLOOKUP($F24,'struktura dle okresů'!$A:$O,6,0)</f>
        <v>25</v>
      </c>
      <c r="AM24" s="169">
        <f>VLOOKUP($F24,'struktura dle okresů'!$A:$O,7,0)</f>
        <v>343</v>
      </c>
      <c r="AN24" s="168">
        <f>VLOOKUP($F24,'struktura dle okresů'!$A:$O,8,0)</f>
        <v>0</v>
      </c>
      <c r="AO24" s="168">
        <f>VLOOKUP($F24,'struktura dle okresů'!$A:$O,9,0)</f>
        <v>0</v>
      </c>
      <c r="AP24" s="168">
        <f>VLOOKUP($F24,'struktura dle okresů'!$A:$O,10,0)</f>
        <v>0</v>
      </c>
      <c r="AQ24" s="168">
        <f>VLOOKUP($F24,'struktura dle okresů'!$A:$O,11,0)</f>
        <v>260</v>
      </c>
      <c r="AR24" s="168">
        <f>VLOOKUP($F24,'struktura dle okresů'!$A:$O,12,0)</f>
        <v>78</v>
      </c>
      <c r="AS24" s="168">
        <f>VLOOKUP($F24,'struktura dle okresů'!$A:$O,13,0)</f>
        <v>25</v>
      </c>
      <c r="AT24" s="170">
        <f>VLOOKUP($F24,'struktura dle okresů'!$A:$O,14,0)</f>
        <v>363</v>
      </c>
      <c r="AU24" s="171">
        <f>VLOOKUP($F24,'struktura dle okresů'!$A:$O,15,0)</f>
        <v>0</v>
      </c>
      <c r="AV24" s="30" t="str">
        <f t="shared" si="4"/>
        <v/>
      </c>
      <c r="AW24" s="31" t="str">
        <f t="shared" si="5"/>
        <v/>
      </c>
      <c r="AX24" s="31" t="str">
        <f t="shared" si="6"/>
        <v/>
      </c>
      <c r="AY24" s="121" t="str">
        <f t="shared" si="7"/>
        <v/>
      </c>
      <c r="AZ24" s="31" t="str">
        <f t="shared" si="8"/>
        <v/>
      </c>
      <c r="BA24" s="31" t="str">
        <f t="shared" si="9"/>
        <v/>
      </c>
      <c r="BB24" s="31" t="str">
        <f t="shared" si="10"/>
        <v/>
      </c>
      <c r="BC24" s="31">
        <f t="shared" si="11"/>
        <v>2.0703933747412008E-2</v>
      </c>
      <c r="BD24" s="31" t="str">
        <f t="shared" si="12"/>
        <v/>
      </c>
      <c r="BE24" s="31" t="str">
        <f t="shared" si="13"/>
        <v/>
      </c>
      <c r="BF24" s="122">
        <f t="shared" si="14"/>
        <v>8.75626072641939E-3</v>
      </c>
      <c r="BG24" s="123" t="str">
        <f t="shared" si="15"/>
        <v/>
      </c>
      <c r="BH24" s="184" t="str">
        <f t="shared" si="16"/>
        <v/>
      </c>
      <c r="BI24" s="185" t="str">
        <f t="shared" si="17"/>
        <v/>
      </c>
      <c r="BJ24" s="185" t="str">
        <f t="shared" si="18"/>
        <v/>
      </c>
      <c r="BK24" s="186" t="str">
        <f t="shared" si="19"/>
        <v/>
      </c>
      <c r="BL24" s="185" t="str">
        <f t="shared" si="20"/>
        <v/>
      </c>
      <c r="BM24" s="185" t="str">
        <f t="shared" si="21"/>
        <v/>
      </c>
      <c r="BN24" s="185" t="str">
        <f t="shared" si="22"/>
        <v/>
      </c>
      <c r="BO24" s="185">
        <f t="shared" si="23"/>
        <v>0.18867924528301888</v>
      </c>
      <c r="BP24" s="185" t="str">
        <f t="shared" si="24"/>
        <v/>
      </c>
      <c r="BQ24" s="185" t="str">
        <f t="shared" si="25"/>
        <v/>
      </c>
      <c r="BR24" s="187">
        <f t="shared" si="26"/>
        <v>6.7567567567567571E-2</v>
      </c>
      <c r="BS24" s="188" t="str">
        <f t="shared" si="27"/>
        <v/>
      </c>
      <c r="BT24" s="209" t="str">
        <f t="shared" si="28"/>
        <v/>
      </c>
      <c r="BU24" s="210" t="str">
        <f t="shared" si="29"/>
        <v/>
      </c>
      <c r="BV24" s="210" t="str">
        <f t="shared" si="30"/>
        <v/>
      </c>
      <c r="BW24" s="211" t="str">
        <f t="shared" si="31"/>
        <v/>
      </c>
      <c r="BX24" s="210" t="str">
        <f t="shared" si="32"/>
        <v/>
      </c>
      <c r="BY24" s="210" t="str">
        <f t="shared" si="33"/>
        <v/>
      </c>
      <c r="BZ24" s="210" t="str">
        <f t="shared" si="34"/>
        <v/>
      </c>
      <c r="CA24" s="210">
        <f t="shared" si="35"/>
        <v>0.96153846153846156</v>
      </c>
      <c r="CB24" s="210" t="str">
        <f t="shared" si="36"/>
        <v/>
      </c>
      <c r="CC24" s="210" t="str">
        <f t="shared" si="37"/>
        <v/>
      </c>
      <c r="CD24" s="212">
        <f t="shared" si="38"/>
        <v>0.68870523415977958</v>
      </c>
      <c r="CE24" s="213" t="str">
        <f t="shared" si="39"/>
        <v/>
      </c>
    </row>
    <row r="25" spans="1:83" x14ac:dyDescent="0.25">
      <c r="A25" s="12" t="s">
        <v>93</v>
      </c>
      <c r="B25" s="13" t="s">
        <v>94</v>
      </c>
      <c r="C25" s="13" t="s">
        <v>43</v>
      </c>
      <c r="D25" s="13" t="s">
        <v>95</v>
      </c>
      <c r="E25" s="13" t="s">
        <v>96</v>
      </c>
      <c r="F25" s="13" t="s">
        <v>97</v>
      </c>
      <c r="G25" s="13" t="s">
        <v>98</v>
      </c>
      <c r="H25" s="13" t="s">
        <v>99</v>
      </c>
      <c r="I25" s="13" t="str">
        <f t="shared" si="3"/>
        <v>ano</v>
      </c>
      <c r="J25" s="14">
        <f>VLOOKUP(D25,'struktura dle kraje'!A:C,3,0)</f>
        <v>517647</v>
      </c>
      <c r="K25" s="45">
        <f>VLOOKUP(F25,'struktura dle okresů'!A:C,3,0)</f>
        <v>118465</v>
      </c>
      <c r="L25" s="44">
        <v>559</v>
      </c>
      <c r="M25" s="14">
        <v>6</v>
      </c>
      <c r="N25" s="14">
        <v>60</v>
      </c>
      <c r="O25" s="15">
        <v>625</v>
      </c>
      <c r="P25" s="14"/>
      <c r="Q25" s="14"/>
      <c r="R25" s="14">
        <v>70</v>
      </c>
      <c r="S25" s="14"/>
      <c r="T25" s="14"/>
      <c r="U25" s="14">
        <v>15</v>
      </c>
      <c r="V25" s="16">
        <v>85</v>
      </c>
      <c r="W25" s="17"/>
      <c r="X25" s="142">
        <f>VLOOKUP($D25,'struktura dle kraje'!$A:$O,4,0)</f>
        <v>2107</v>
      </c>
      <c r="Y25" s="143">
        <f>VLOOKUP($D25,'struktura dle kraje'!$A:$O,5,0)</f>
        <v>28</v>
      </c>
      <c r="Z25" s="143">
        <f>VLOOKUP($D25,'struktura dle kraje'!$A:$O,6,0)</f>
        <v>189</v>
      </c>
      <c r="AA25" s="144">
        <f>VLOOKUP($D25,'struktura dle kraje'!$A:$O,7,0)</f>
        <v>2324</v>
      </c>
      <c r="AB25" s="143">
        <f>VLOOKUP($D25,'struktura dle kraje'!$A:$O,8,0)</f>
        <v>25</v>
      </c>
      <c r="AC25" s="143">
        <f>VLOOKUP($D25,'struktura dle kraje'!$A:$O,9,0)</f>
        <v>18</v>
      </c>
      <c r="AD25" s="143">
        <f>VLOOKUP($D25,'struktura dle kraje'!$A:$O,10,0)</f>
        <v>683</v>
      </c>
      <c r="AE25" s="143">
        <f>VLOOKUP($D25,'struktura dle kraje'!$A:$O,11,0)</f>
        <v>1188</v>
      </c>
      <c r="AF25" s="143">
        <f>VLOOKUP($D25,'struktura dle kraje'!$A:$O,12,0)</f>
        <v>65</v>
      </c>
      <c r="AG25" s="143">
        <f>VLOOKUP($D25,'struktura dle kraje'!$A:$O,13,0)</f>
        <v>35</v>
      </c>
      <c r="AH25" s="145">
        <f>VLOOKUP($D25,'struktura dle kraje'!$A:$O,14,0)</f>
        <v>2014</v>
      </c>
      <c r="AI25" s="146">
        <f>VLOOKUP($D25,'struktura dle kraje'!$A:$O,15,0)</f>
        <v>0</v>
      </c>
      <c r="AJ25" s="167">
        <f>VLOOKUP($F25,'struktura dle okresů'!$A:$O,4,0)</f>
        <v>599</v>
      </c>
      <c r="AK25" s="168">
        <f>VLOOKUP($F25,'struktura dle okresů'!$A:$O,5,0)</f>
        <v>6</v>
      </c>
      <c r="AL25" s="168">
        <f>VLOOKUP($F25,'struktura dle okresů'!$A:$O,6,0)</f>
        <v>60</v>
      </c>
      <c r="AM25" s="169">
        <f>VLOOKUP($F25,'struktura dle okresů'!$A:$O,7,0)</f>
        <v>665</v>
      </c>
      <c r="AN25" s="168">
        <f>VLOOKUP($F25,'struktura dle okresů'!$A:$O,8,0)</f>
        <v>0</v>
      </c>
      <c r="AO25" s="168">
        <f>VLOOKUP($F25,'struktura dle okresů'!$A:$O,9,0)</f>
        <v>0</v>
      </c>
      <c r="AP25" s="168">
        <f>VLOOKUP($F25,'struktura dle okresů'!$A:$O,10,0)</f>
        <v>70</v>
      </c>
      <c r="AQ25" s="168">
        <f>VLOOKUP($F25,'struktura dle okresů'!$A:$O,11,0)</f>
        <v>416</v>
      </c>
      <c r="AR25" s="168">
        <f>VLOOKUP($F25,'struktura dle okresů'!$A:$O,12,0)</f>
        <v>0</v>
      </c>
      <c r="AS25" s="168">
        <f>VLOOKUP($F25,'struktura dle okresů'!$A:$O,13,0)</f>
        <v>15</v>
      </c>
      <c r="AT25" s="170">
        <f>VLOOKUP($F25,'struktura dle okresů'!$A:$O,14,0)</f>
        <v>501</v>
      </c>
      <c r="AU25" s="171">
        <f>VLOOKUP($F25,'struktura dle okresů'!$A:$O,15,0)</f>
        <v>0</v>
      </c>
      <c r="AV25" s="30">
        <f t="shared" si="4"/>
        <v>1.3212318891961521E-2</v>
      </c>
      <c r="AW25" s="31">
        <f t="shared" si="5"/>
        <v>7.3081607795371494E-3</v>
      </c>
      <c r="AX25" s="31">
        <f t="shared" si="6"/>
        <v>1.2232415902140673E-2</v>
      </c>
      <c r="AY25" s="121">
        <f t="shared" si="7"/>
        <v>1.3011345893619236E-2</v>
      </c>
      <c r="AZ25" s="31" t="str">
        <f t="shared" si="8"/>
        <v/>
      </c>
      <c r="BA25" s="31" t="str">
        <f t="shared" si="9"/>
        <v/>
      </c>
      <c r="BB25" s="31">
        <f t="shared" si="10"/>
        <v>6.3428778542950343E-3</v>
      </c>
      <c r="BC25" s="31" t="str">
        <f t="shared" si="11"/>
        <v/>
      </c>
      <c r="BD25" s="31" t="str">
        <f t="shared" si="12"/>
        <v/>
      </c>
      <c r="BE25" s="31">
        <f t="shared" si="13"/>
        <v>2.6362038664323375E-2</v>
      </c>
      <c r="BF25" s="122">
        <f t="shared" si="14"/>
        <v>2.9771286469825924E-3</v>
      </c>
      <c r="BG25" s="123" t="str">
        <f t="shared" si="15"/>
        <v/>
      </c>
      <c r="BH25" s="184">
        <f t="shared" si="16"/>
        <v>0.26530612244897961</v>
      </c>
      <c r="BI25" s="185">
        <f t="shared" si="17"/>
        <v>0.21428571428571427</v>
      </c>
      <c r="BJ25" s="185">
        <f t="shared" si="18"/>
        <v>0.31746031746031744</v>
      </c>
      <c r="BK25" s="186">
        <f t="shared" si="19"/>
        <v>0.26893287435456109</v>
      </c>
      <c r="BL25" s="185" t="str">
        <f t="shared" si="20"/>
        <v/>
      </c>
      <c r="BM25" s="185" t="str">
        <f t="shared" si="21"/>
        <v/>
      </c>
      <c r="BN25" s="185">
        <f t="shared" si="22"/>
        <v>0.10248901903367497</v>
      </c>
      <c r="BO25" s="185" t="str">
        <f t="shared" si="23"/>
        <v/>
      </c>
      <c r="BP25" s="185" t="str">
        <f t="shared" si="24"/>
        <v/>
      </c>
      <c r="BQ25" s="185">
        <f t="shared" si="25"/>
        <v>0.42857142857142855</v>
      </c>
      <c r="BR25" s="187">
        <f t="shared" si="26"/>
        <v>4.2204568023833169E-2</v>
      </c>
      <c r="BS25" s="188" t="str">
        <f t="shared" si="27"/>
        <v/>
      </c>
      <c r="BT25" s="209">
        <f t="shared" si="28"/>
        <v>0.93322203672787984</v>
      </c>
      <c r="BU25" s="210">
        <f t="shared" si="29"/>
        <v>1</v>
      </c>
      <c r="BV25" s="210">
        <f t="shared" si="30"/>
        <v>1</v>
      </c>
      <c r="BW25" s="211">
        <f t="shared" si="31"/>
        <v>0.93984962406015038</v>
      </c>
      <c r="BX25" s="210" t="str">
        <f t="shared" si="32"/>
        <v/>
      </c>
      <c r="BY25" s="210" t="str">
        <f t="shared" si="33"/>
        <v/>
      </c>
      <c r="BZ25" s="210">
        <f t="shared" si="34"/>
        <v>1</v>
      </c>
      <c r="CA25" s="210" t="str">
        <f t="shared" si="35"/>
        <v/>
      </c>
      <c r="CB25" s="210" t="str">
        <f t="shared" si="36"/>
        <v/>
      </c>
      <c r="CC25" s="210">
        <f t="shared" si="37"/>
        <v>1</v>
      </c>
      <c r="CD25" s="212">
        <f t="shared" si="38"/>
        <v>0.16966067864271456</v>
      </c>
      <c r="CE25" s="213" t="str">
        <f t="shared" si="39"/>
        <v/>
      </c>
    </row>
    <row r="26" spans="1:83" x14ac:dyDescent="0.25">
      <c r="A26" s="12" t="s">
        <v>100</v>
      </c>
      <c r="B26" s="13" t="s">
        <v>101</v>
      </c>
      <c r="C26" s="13" t="s">
        <v>43</v>
      </c>
      <c r="D26" s="13" t="s">
        <v>102</v>
      </c>
      <c r="E26" s="13" t="s">
        <v>103</v>
      </c>
      <c r="F26" s="13" t="s">
        <v>104</v>
      </c>
      <c r="G26" s="13" t="s">
        <v>105</v>
      </c>
      <c r="H26" s="13" t="s">
        <v>99</v>
      </c>
      <c r="I26" s="13" t="str">
        <f t="shared" si="3"/>
        <v>ano</v>
      </c>
      <c r="J26" s="14">
        <f>VLOOKUP(D26,'struktura dle kraje'!A:C,3,0)</f>
        <v>1229343</v>
      </c>
      <c r="K26" s="45">
        <f>VLOOKUP(F26,'struktura dle okresů'!A:C,3,0)</f>
        <v>116047</v>
      </c>
      <c r="L26" s="44">
        <v>432</v>
      </c>
      <c r="M26" s="14">
        <v>8</v>
      </c>
      <c r="N26" s="14">
        <v>33</v>
      </c>
      <c r="O26" s="15">
        <v>473</v>
      </c>
      <c r="P26" s="14"/>
      <c r="Q26" s="14"/>
      <c r="R26" s="14">
        <v>115</v>
      </c>
      <c r="S26" s="14"/>
      <c r="T26" s="14"/>
      <c r="U26" s="14"/>
      <c r="V26" s="16">
        <v>115</v>
      </c>
      <c r="W26" s="17"/>
      <c r="X26" s="142">
        <f>VLOOKUP($D26,'struktura dle kraje'!$A:$O,4,0)</f>
        <v>5301</v>
      </c>
      <c r="Y26" s="143">
        <f>VLOOKUP($D26,'struktura dle kraje'!$A:$O,5,0)</f>
        <v>144</v>
      </c>
      <c r="Z26" s="143">
        <f>VLOOKUP($D26,'struktura dle kraje'!$A:$O,6,0)</f>
        <v>674</v>
      </c>
      <c r="AA26" s="144">
        <f>VLOOKUP($D26,'struktura dle kraje'!$A:$O,7,0)</f>
        <v>6119</v>
      </c>
      <c r="AB26" s="143">
        <f>VLOOKUP($D26,'struktura dle kraje'!$A:$O,8,0)</f>
        <v>68</v>
      </c>
      <c r="AC26" s="143">
        <f>VLOOKUP($D26,'struktura dle kraje'!$A:$O,9,0)</f>
        <v>28</v>
      </c>
      <c r="AD26" s="143">
        <f>VLOOKUP($D26,'struktura dle kraje'!$A:$O,10,0)</f>
        <v>1130</v>
      </c>
      <c r="AE26" s="143">
        <f>VLOOKUP($D26,'struktura dle kraje'!$A:$O,11,0)</f>
        <v>1003</v>
      </c>
      <c r="AF26" s="143">
        <f>VLOOKUP($D26,'struktura dle kraje'!$A:$O,12,0)</f>
        <v>364</v>
      </c>
      <c r="AG26" s="143">
        <f>VLOOKUP($D26,'struktura dle kraje'!$A:$O,13,0)</f>
        <v>67</v>
      </c>
      <c r="AH26" s="145">
        <f>VLOOKUP($D26,'struktura dle kraje'!$A:$O,14,0)</f>
        <v>2660</v>
      </c>
      <c r="AI26" s="146">
        <f>VLOOKUP($D26,'struktura dle kraje'!$A:$O,15,0)</f>
        <v>270</v>
      </c>
      <c r="AJ26" s="167">
        <f>VLOOKUP($F26,'struktura dle okresů'!$A:$O,4,0)</f>
        <v>432</v>
      </c>
      <c r="AK26" s="168">
        <f>VLOOKUP($F26,'struktura dle okresů'!$A:$O,5,0)</f>
        <v>8</v>
      </c>
      <c r="AL26" s="168">
        <f>VLOOKUP($F26,'struktura dle okresů'!$A:$O,6,0)</f>
        <v>33</v>
      </c>
      <c r="AM26" s="169">
        <f>VLOOKUP($F26,'struktura dle okresů'!$A:$O,7,0)</f>
        <v>473</v>
      </c>
      <c r="AN26" s="168">
        <f>VLOOKUP($F26,'struktura dle okresů'!$A:$O,8,0)</f>
        <v>0</v>
      </c>
      <c r="AO26" s="168">
        <f>VLOOKUP($F26,'struktura dle okresů'!$A:$O,9,0)</f>
        <v>0</v>
      </c>
      <c r="AP26" s="168">
        <f>VLOOKUP($F26,'struktura dle okresů'!$A:$O,10,0)</f>
        <v>115</v>
      </c>
      <c r="AQ26" s="168">
        <f>VLOOKUP($F26,'struktura dle okresů'!$A:$O,11,0)</f>
        <v>0</v>
      </c>
      <c r="AR26" s="168">
        <f>VLOOKUP($F26,'struktura dle okresů'!$A:$O,12,0)</f>
        <v>0</v>
      </c>
      <c r="AS26" s="168">
        <f>VLOOKUP($F26,'struktura dle okresů'!$A:$O,13,0)</f>
        <v>0</v>
      </c>
      <c r="AT26" s="170">
        <f>VLOOKUP($F26,'struktura dle okresů'!$A:$O,14,0)</f>
        <v>115</v>
      </c>
      <c r="AU26" s="171">
        <f>VLOOKUP($F26,'struktura dle okresů'!$A:$O,15,0)</f>
        <v>0</v>
      </c>
      <c r="AV26" s="30">
        <f t="shared" si="4"/>
        <v>1.021059349074665E-2</v>
      </c>
      <c r="AW26" s="31">
        <f t="shared" si="5"/>
        <v>9.7442143727161992E-3</v>
      </c>
      <c r="AX26" s="31">
        <f t="shared" si="6"/>
        <v>6.7278287461773698E-3</v>
      </c>
      <c r="AY26" s="121">
        <f t="shared" si="7"/>
        <v>9.8469865722910378E-3</v>
      </c>
      <c r="AZ26" s="31" t="str">
        <f t="shared" si="8"/>
        <v/>
      </c>
      <c r="BA26" s="31" t="str">
        <f t="shared" si="9"/>
        <v/>
      </c>
      <c r="BB26" s="31">
        <f t="shared" si="10"/>
        <v>1.0420442189198985E-2</v>
      </c>
      <c r="BC26" s="31" t="str">
        <f t="shared" si="11"/>
        <v/>
      </c>
      <c r="BD26" s="31" t="str">
        <f t="shared" si="12"/>
        <v/>
      </c>
      <c r="BE26" s="31" t="str">
        <f t="shared" si="13"/>
        <v/>
      </c>
      <c r="BF26" s="122">
        <f t="shared" si="14"/>
        <v>4.0278799341529189E-3</v>
      </c>
      <c r="BG26" s="123" t="str">
        <f t="shared" si="15"/>
        <v/>
      </c>
      <c r="BH26" s="184">
        <f t="shared" si="16"/>
        <v>8.1494057724957561E-2</v>
      </c>
      <c r="BI26" s="185">
        <f t="shared" si="17"/>
        <v>5.5555555555555552E-2</v>
      </c>
      <c r="BJ26" s="185">
        <f t="shared" si="18"/>
        <v>4.8961424332344211E-2</v>
      </c>
      <c r="BK26" s="186">
        <f t="shared" si="19"/>
        <v>7.7300212453015202E-2</v>
      </c>
      <c r="BL26" s="185" t="str">
        <f t="shared" si="20"/>
        <v/>
      </c>
      <c r="BM26" s="185" t="str">
        <f t="shared" si="21"/>
        <v/>
      </c>
      <c r="BN26" s="185">
        <f t="shared" si="22"/>
        <v>0.10176991150442478</v>
      </c>
      <c r="BO26" s="185" t="str">
        <f t="shared" si="23"/>
        <v/>
      </c>
      <c r="BP26" s="185" t="str">
        <f t="shared" si="24"/>
        <v/>
      </c>
      <c r="BQ26" s="185" t="str">
        <f t="shared" si="25"/>
        <v/>
      </c>
      <c r="BR26" s="187">
        <f t="shared" si="26"/>
        <v>4.3233082706766915E-2</v>
      </c>
      <c r="BS26" s="188" t="str">
        <f t="shared" si="27"/>
        <v/>
      </c>
      <c r="BT26" s="209">
        <f t="shared" si="28"/>
        <v>1</v>
      </c>
      <c r="BU26" s="210">
        <f t="shared" si="29"/>
        <v>1</v>
      </c>
      <c r="BV26" s="210">
        <f t="shared" si="30"/>
        <v>1</v>
      </c>
      <c r="BW26" s="211">
        <f t="shared" si="31"/>
        <v>1</v>
      </c>
      <c r="BX26" s="210" t="str">
        <f t="shared" si="32"/>
        <v/>
      </c>
      <c r="BY26" s="210" t="str">
        <f t="shared" si="33"/>
        <v/>
      </c>
      <c r="BZ26" s="210">
        <f t="shared" si="34"/>
        <v>1</v>
      </c>
      <c r="CA26" s="210" t="str">
        <f t="shared" si="35"/>
        <v/>
      </c>
      <c r="CB26" s="210" t="str">
        <f t="shared" si="36"/>
        <v/>
      </c>
      <c r="CC26" s="210" t="str">
        <f t="shared" si="37"/>
        <v/>
      </c>
      <c r="CD26" s="212">
        <f t="shared" si="38"/>
        <v>1</v>
      </c>
      <c r="CE26" s="213" t="str">
        <f t="shared" si="39"/>
        <v/>
      </c>
    </row>
    <row r="27" spans="1:83" x14ac:dyDescent="0.25">
      <c r="A27" s="12" t="s">
        <v>106</v>
      </c>
      <c r="B27" s="13" t="s">
        <v>107</v>
      </c>
      <c r="C27" s="13" t="s">
        <v>71</v>
      </c>
      <c r="D27" s="13" t="s">
        <v>108</v>
      </c>
      <c r="E27" s="13" t="s">
        <v>109</v>
      </c>
      <c r="F27" s="13" t="s">
        <v>110</v>
      </c>
      <c r="G27" s="13" t="s">
        <v>111</v>
      </c>
      <c r="H27" s="13" t="s">
        <v>48</v>
      </c>
      <c r="I27" s="13" t="str">
        <f t="shared" si="3"/>
        <v>ano</v>
      </c>
      <c r="J27" s="14">
        <f>VLOOKUP(D27,'struktura dle kraje'!A:C,3,0)</f>
        <v>631500</v>
      </c>
      <c r="K27" s="45">
        <f>VLOOKUP(F27,'struktura dle okresů'!A:C,3,0)</f>
        <v>239399</v>
      </c>
      <c r="L27" s="44">
        <v>1024</v>
      </c>
      <c r="M27" s="14">
        <v>10</v>
      </c>
      <c r="N27" s="14">
        <v>142</v>
      </c>
      <c r="O27" s="15">
        <v>1176</v>
      </c>
      <c r="P27" s="14">
        <v>10</v>
      </c>
      <c r="Q27" s="14">
        <v>4</v>
      </c>
      <c r="R27" s="14"/>
      <c r="S27" s="14"/>
      <c r="T27" s="14">
        <v>25</v>
      </c>
      <c r="U27" s="14"/>
      <c r="V27" s="16">
        <v>39</v>
      </c>
      <c r="W27" s="17"/>
      <c r="X27" s="142">
        <f>VLOOKUP($D27,'struktura dle kraje'!$A:$O,4,0)</f>
        <v>2590</v>
      </c>
      <c r="Y27" s="143">
        <f>VLOOKUP($D27,'struktura dle kraje'!$A:$O,5,0)</f>
        <v>46</v>
      </c>
      <c r="Z27" s="143">
        <f>VLOOKUP($D27,'struktura dle kraje'!$A:$O,6,0)</f>
        <v>240</v>
      </c>
      <c r="AA27" s="144">
        <f>VLOOKUP($D27,'struktura dle kraje'!$A:$O,7,0)</f>
        <v>2876</v>
      </c>
      <c r="AB27" s="143">
        <f>VLOOKUP($D27,'struktura dle kraje'!$A:$O,8,0)</f>
        <v>49</v>
      </c>
      <c r="AC27" s="143">
        <f>VLOOKUP($D27,'struktura dle kraje'!$A:$O,9,0)</f>
        <v>15</v>
      </c>
      <c r="AD27" s="143">
        <f>VLOOKUP($D27,'struktura dle kraje'!$A:$O,10,0)</f>
        <v>583</v>
      </c>
      <c r="AE27" s="143">
        <f>VLOOKUP($D27,'struktura dle kraje'!$A:$O,11,0)</f>
        <v>965</v>
      </c>
      <c r="AF27" s="143">
        <f>VLOOKUP($D27,'struktura dle kraje'!$A:$O,12,0)</f>
        <v>212</v>
      </c>
      <c r="AG27" s="143">
        <f>VLOOKUP($D27,'struktura dle kraje'!$A:$O,13,0)</f>
        <v>30</v>
      </c>
      <c r="AH27" s="145">
        <f>VLOOKUP($D27,'struktura dle kraje'!$A:$O,14,0)</f>
        <v>1854</v>
      </c>
      <c r="AI27" s="146">
        <f>VLOOKUP($D27,'struktura dle kraje'!$A:$O,15,0)</f>
        <v>1320</v>
      </c>
      <c r="AJ27" s="167">
        <f>VLOOKUP($F27,'struktura dle okresů'!$A:$O,4,0)</f>
        <v>1405</v>
      </c>
      <c r="AK27" s="168">
        <f>VLOOKUP($F27,'struktura dle okresů'!$A:$O,5,0)</f>
        <v>20</v>
      </c>
      <c r="AL27" s="168">
        <f>VLOOKUP($F27,'struktura dle okresů'!$A:$O,6,0)</f>
        <v>166</v>
      </c>
      <c r="AM27" s="169">
        <f>VLOOKUP($F27,'struktura dle okresů'!$A:$O,7,0)</f>
        <v>1591</v>
      </c>
      <c r="AN27" s="168">
        <f>VLOOKUP($F27,'struktura dle okresů'!$A:$O,8,0)</f>
        <v>30</v>
      </c>
      <c r="AO27" s="168">
        <f>VLOOKUP($F27,'struktura dle okresů'!$A:$O,9,0)</f>
        <v>12</v>
      </c>
      <c r="AP27" s="168">
        <f>VLOOKUP($F27,'struktura dle okresů'!$A:$O,10,0)</f>
        <v>287</v>
      </c>
      <c r="AQ27" s="168">
        <f>VLOOKUP($F27,'struktura dle okresů'!$A:$O,11,0)</f>
        <v>622</v>
      </c>
      <c r="AR27" s="168">
        <f>VLOOKUP($F27,'struktura dle okresů'!$A:$O,12,0)</f>
        <v>55</v>
      </c>
      <c r="AS27" s="168">
        <f>VLOOKUP($F27,'struktura dle okresů'!$A:$O,13,0)</f>
        <v>30</v>
      </c>
      <c r="AT27" s="170">
        <f>VLOOKUP($F27,'struktura dle okresů'!$A:$O,14,0)</f>
        <v>1036</v>
      </c>
      <c r="AU27" s="171">
        <f>VLOOKUP($F27,'struktura dle okresů'!$A:$O,15,0)</f>
        <v>120</v>
      </c>
      <c r="AV27" s="30">
        <f t="shared" si="4"/>
        <v>2.4202888274362427E-2</v>
      </c>
      <c r="AW27" s="31">
        <f t="shared" si="5"/>
        <v>1.2180267965895249E-2</v>
      </c>
      <c r="AX27" s="31">
        <f t="shared" si="6"/>
        <v>2.8950050968399591E-2</v>
      </c>
      <c r="AY27" s="121">
        <f t="shared" si="7"/>
        <v>2.4482148433433954E-2</v>
      </c>
      <c r="AZ27" s="31">
        <f t="shared" si="8"/>
        <v>1.7761989342806393E-2</v>
      </c>
      <c r="BA27" s="31">
        <f t="shared" si="9"/>
        <v>1.0498687664041995E-2</v>
      </c>
      <c r="BB27" s="31" t="str">
        <f t="shared" si="10"/>
        <v/>
      </c>
      <c r="BC27" s="31" t="str">
        <f t="shared" si="11"/>
        <v/>
      </c>
      <c r="BD27" s="31">
        <f t="shared" si="12"/>
        <v>6.3661828367710723E-3</v>
      </c>
      <c r="BE27" s="31" t="str">
        <f t="shared" si="13"/>
        <v/>
      </c>
      <c r="BF27" s="122">
        <f t="shared" si="14"/>
        <v>1.3659766733214247E-3</v>
      </c>
      <c r="BG27" s="123" t="str">
        <f t="shared" si="15"/>
        <v/>
      </c>
      <c r="BH27" s="184">
        <f t="shared" si="16"/>
        <v>0.39536679536679536</v>
      </c>
      <c r="BI27" s="185">
        <f t="shared" si="17"/>
        <v>0.21739130434782608</v>
      </c>
      <c r="BJ27" s="185">
        <f t="shared" si="18"/>
        <v>0.59166666666666667</v>
      </c>
      <c r="BK27" s="186">
        <f t="shared" si="19"/>
        <v>0.40890125173852571</v>
      </c>
      <c r="BL27" s="185">
        <f t="shared" si="20"/>
        <v>0.20408163265306123</v>
      </c>
      <c r="BM27" s="185">
        <f t="shared" si="21"/>
        <v>0.26666666666666666</v>
      </c>
      <c r="BN27" s="185" t="str">
        <f t="shared" si="22"/>
        <v/>
      </c>
      <c r="BO27" s="185" t="str">
        <f t="shared" si="23"/>
        <v/>
      </c>
      <c r="BP27" s="185">
        <f t="shared" si="24"/>
        <v>0.11792452830188679</v>
      </c>
      <c r="BQ27" s="185" t="str">
        <f t="shared" si="25"/>
        <v/>
      </c>
      <c r="BR27" s="187">
        <f t="shared" si="26"/>
        <v>2.1035598705501618E-2</v>
      </c>
      <c r="BS27" s="188" t="str">
        <f t="shared" si="27"/>
        <v/>
      </c>
      <c r="BT27" s="209">
        <f t="shared" si="28"/>
        <v>0.72882562277580076</v>
      </c>
      <c r="BU27" s="210">
        <f t="shared" si="29"/>
        <v>0.5</v>
      </c>
      <c r="BV27" s="210">
        <f t="shared" si="30"/>
        <v>0.85542168674698793</v>
      </c>
      <c r="BW27" s="211">
        <f t="shared" si="31"/>
        <v>0.73915776241357634</v>
      </c>
      <c r="BX27" s="210">
        <f t="shared" si="32"/>
        <v>0.33333333333333331</v>
      </c>
      <c r="BY27" s="210">
        <f t="shared" si="33"/>
        <v>0.33333333333333331</v>
      </c>
      <c r="BZ27" s="210" t="str">
        <f t="shared" si="34"/>
        <v/>
      </c>
      <c r="CA27" s="210" t="str">
        <f t="shared" si="35"/>
        <v/>
      </c>
      <c r="CB27" s="210">
        <f t="shared" si="36"/>
        <v>0.45454545454545453</v>
      </c>
      <c r="CC27" s="210" t="str">
        <f t="shared" si="37"/>
        <v/>
      </c>
      <c r="CD27" s="212">
        <f t="shared" si="38"/>
        <v>3.7644787644787646E-2</v>
      </c>
      <c r="CE27" s="213" t="str">
        <f t="shared" si="39"/>
        <v/>
      </c>
    </row>
    <row r="28" spans="1:83" x14ac:dyDescent="0.25">
      <c r="A28" s="12" t="s">
        <v>112</v>
      </c>
      <c r="B28" s="13" t="s">
        <v>113</v>
      </c>
      <c r="C28" s="13" t="s">
        <v>71</v>
      </c>
      <c r="D28" s="13" t="s">
        <v>102</v>
      </c>
      <c r="E28" s="13" t="s">
        <v>103</v>
      </c>
      <c r="F28" s="13" t="s">
        <v>114</v>
      </c>
      <c r="G28" s="13" t="s">
        <v>115</v>
      </c>
      <c r="H28" s="13" t="s">
        <v>48</v>
      </c>
      <c r="I28" s="13" t="str">
        <f t="shared" si="3"/>
        <v>ano</v>
      </c>
      <c r="J28" s="14">
        <f>VLOOKUP(D28,'struktura dle kraje'!A:C,3,0)</f>
        <v>1229343</v>
      </c>
      <c r="K28" s="45">
        <f>VLOOKUP(F28,'struktura dle okresů'!A:C,3,0)</f>
        <v>402739</v>
      </c>
      <c r="L28" s="44">
        <v>639</v>
      </c>
      <c r="M28" s="14">
        <v>15</v>
      </c>
      <c r="N28" s="14">
        <v>117</v>
      </c>
      <c r="O28" s="15">
        <v>771</v>
      </c>
      <c r="P28" s="14">
        <v>4</v>
      </c>
      <c r="Q28" s="14"/>
      <c r="R28" s="14"/>
      <c r="S28" s="14">
        <v>115</v>
      </c>
      <c r="T28" s="14"/>
      <c r="U28" s="14"/>
      <c r="V28" s="16">
        <v>119</v>
      </c>
      <c r="W28" s="17"/>
      <c r="X28" s="142">
        <f>VLOOKUP($D28,'struktura dle kraje'!$A:$O,4,0)</f>
        <v>5301</v>
      </c>
      <c r="Y28" s="143">
        <f>VLOOKUP($D28,'struktura dle kraje'!$A:$O,5,0)</f>
        <v>144</v>
      </c>
      <c r="Z28" s="143">
        <f>VLOOKUP($D28,'struktura dle kraje'!$A:$O,6,0)</f>
        <v>674</v>
      </c>
      <c r="AA28" s="144">
        <f>VLOOKUP($D28,'struktura dle kraje'!$A:$O,7,0)</f>
        <v>6119</v>
      </c>
      <c r="AB28" s="143">
        <f>VLOOKUP($D28,'struktura dle kraje'!$A:$O,8,0)</f>
        <v>68</v>
      </c>
      <c r="AC28" s="143">
        <f>VLOOKUP($D28,'struktura dle kraje'!$A:$O,9,0)</f>
        <v>28</v>
      </c>
      <c r="AD28" s="143">
        <f>VLOOKUP($D28,'struktura dle kraje'!$A:$O,10,0)</f>
        <v>1130</v>
      </c>
      <c r="AE28" s="143">
        <f>VLOOKUP($D28,'struktura dle kraje'!$A:$O,11,0)</f>
        <v>1003</v>
      </c>
      <c r="AF28" s="143">
        <f>VLOOKUP($D28,'struktura dle kraje'!$A:$O,12,0)</f>
        <v>364</v>
      </c>
      <c r="AG28" s="143">
        <f>VLOOKUP($D28,'struktura dle kraje'!$A:$O,13,0)</f>
        <v>67</v>
      </c>
      <c r="AH28" s="145">
        <f>VLOOKUP($D28,'struktura dle kraje'!$A:$O,14,0)</f>
        <v>2660</v>
      </c>
      <c r="AI28" s="146">
        <f>VLOOKUP($D28,'struktura dle kraje'!$A:$O,15,0)</f>
        <v>270</v>
      </c>
      <c r="AJ28" s="167">
        <f>VLOOKUP($F28,'struktura dle okresů'!$A:$O,4,0)</f>
        <v>3184</v>
      </c>
      <c r="AK28" s="168">
        <f>VLOOKUP($F28,'struktura dle okresů'!$A:$O,5,0)</f>
        <v>85</v>
      </c>
      <c r="AL28" s="168">
        <f>VLOOKUP($F28,'struktura dle okresů'!$A:$O,6,0)</f>
        <v>518</v>
      </c>
      <c r="AM28" s="169">
        <f>VLOOKUP($F28,'struktura dle okresů'!$A:$O,7,0)</f>
        <v>3787</v>
      </c>
      <c r="AN28" s="168">
        <f>VLOOKUP($F28,'struktura dle okresů'!$A:$O,8,0)</f>
        <v>63</v>
      </c>
      <c r="AO28" s="168">
        <f>VLOOKUP($F28,'struktura dle okresů'!$A:$O,9,0)</f>
        <v>23</v>
      </c>
      <c r="AP28" s="168">
        <f>VLOOKUP($F28,'struktura dle okresů'!$A:$O,10,0)</f>
        <v>339</v>
      </c>
      <c r="AQ28" s="168">
        <f>VLOOKUP($F28,'struktura dle okresů'!$A:$O,11,0)</f>
        <v>813</v>
      </c>
      <c r="AR28" s="168">
        <f>VLOOKUP($F28,'struktura dle okresů'!$A:$O,12,0)</f>
        <v>170</v>
      </c>
      <c r="AS28" s="168">
        <f>VLOOKUP($F28,'struktura dle okresů'!$A:$O,13,0)</f>
        <v>20</v>
      </c>
      <c r="AT28" s="170">
        <f>VLOOKUP($F28,'struktura dle okresů'!$A:$O,14,0)</f>
        <v>1428</v>
      </c>
      <c r="AU28" s="171">
        <f>VLOOKUP($F28,'struktura dle okresů'!$A:$O,15,0)</f>
        <v>0</v>
      </c>
      <c r="AV28" s="30">
        <f t="shared" si="4"/>
        <v>1.5103169538396086E-2</v>
      </c>
      <c r="AW28" s="31">
        <f t="shared" si="5"/>
        <v>1.8270401948842874E-2</v>
      </c>
      <c r="AX28" s="31">
        <f t="shared" si="6"/>
        <v>2.3853211009174313E-2</v>
      </c>
      <c r="AY28" s="121">
        <f t="shared" si="7"/>
        <v>1.6050796294368688E-2</v>
      </c>
      <c r="AZ28" s="31">
        <f t="shared" si="8"/>
        <v>7.104795737122558E-3</v>
      </c>
      <c r="BA28" s="31" t="str">
        <f t="shared" si="9"/>
        <v/>
      </c>
      <c r="BB28" s="31" t="str">
        <f t="shared" si="10"/>
        <v/>
      </c>
      <c r="BC28" s="31">
        <f t="shared" si="11"/>
        <v>9.5238095238095247E-3</v>
      </c>
      <c r="BD28" s="31" t="str">
        <f t="shared" si="12"/>
        <v/>
      </c>
      <c r="BE28" s="31" t="str">
        <f t="shared" si="13"/>
        <v/>
      </c>
      <c r="BF28" s="122">
        <f t="shared" si="14"/>
        <v>4.1679801057756295E-3</v>
      </c>
      <c r="BG28" s="123" t="str">
        <f t="shared" si="15"/>
        <v/>
      </c>
      <c r="BH28" s="184">
        <f t="shared" si="16"/>
        <v>0.12054329371816638</v>
      </c>
      <c r="BI28" s="185">
        <f t="shared" si="17"/>
        <v>0.10416666666666667</v>
      </c>
      <c r="BJ28" s="185">
        <f t="shared" si="18"/>
        <v>0.17359050445103857</v>
      </c>
      <c r="BK28" s="186">
        <f t="shared" si="19"/>
        <v>0.12600098055237785</v>
      </c>
      <c r="BL28" s="185">
        <f t="shared" si="20"/>
        <v>5.8823529411764705E-2</v>
      </c>
      <c r="BM28" s="185" t="str">
        <f t="shared" si="21"/>
        <v/>
      </c>
      <c r="BN28" s="185" t="str">
        <f t="shared" si="22"/>
        <v/>
      </c>
      <c r="BO28" s="185">
        <f t="shared" si="23"/>
        <v>0.11465603190428714</v>
      </c>
      <c r="BP28" s="185" t="str">
        <f t="shared" si="24"/>
        <v/>
      </c>
      <c r="BQ28" s="185" t="str">
        <f t="shared" si="25"/>
        <v/>
      </c>
      <c r="BR28" s="187">
        <f t="shared" si="26"/>
        <v>4.4736842105263158E-2</v>
      </c>
      <c r="BS28" s="188" t="str">
        <f t="shared" si="27"/>
        <v/>
      </c>
      <c r="BT28" s="209">
        <f t="shared" si="28"/>
        <v>0.20069095477386933</v>
      </c>
      <c r="BU28" s="210">
        <f t="shared" si="29"/>
        <v>0.17647058823529413</v>
      </c>
      <c r="BV28" s="210">
        <f t="shared" si="30"/>
        <v>0.22586872586872586</v>
      </c>
      <c r="BW28" s="211">
        <f t="shared" si="31"/>
        <v>0.20359123316609454</v>
      </c>
      <c r="BX28" s="210">
        <f t="shared" si="32"/>
        <v>6.3492063492063489E-2</v>
      </c>
      <c r="BY28" s="210" t="str">
        <f t="shared" si="33"/>
        <v/>
      </c>
      <c r="BZ28" s="210" t="str">
        <f t="shared" si="34"/>
        <v/>
      </c>
      <c r="CA28" s="210">
        <f t="shared" si="35"/>
        <v>0.14145141451414514</v>
      </c>
      <c r="CB28" s="210" t="str">
        <f t="shared" si="36"/>
        <v/>
      </c>
      <c r="CC28" s="210" t="str">
        <f t="shared" si="37"/>
        <v/>
      </c>
      <c r="CD28" s="212">
        <f t="shared" si="38"/>
        <v>8.3333333333333329E-2</v>
      </c>
      <c r="CE28" s="213" t="str">
        <f t="shared" si="39"/>
        <v/>
      </c>
    </row>
    <row r="29" spans="1:83" x14ac:dyDescent="0.25">
      <c r="A29" s="12" t="s">
        <v>116</v>
      </c>
      <c r="B29" s="13" t="s">
        <v>117</v>
      </c>
      <c r="C29" s="13" t="s">
        <v>84</v>
      </c>
      <c r="D29" s="13" t="s">
        <v>102</v>
      </c>
      <c r="E29" s="13" t="s">
        <v>103</v>
      </c>
      <c r="F29" s="13" t="s">
        <v>114</v>
      </c>
      <c r="G29" s="13" t="s">
        <v>115</v>
      </c>
      <c r="H29" s="13" t="s">
        <v>48</v>
      </c>
      <c r="I29" s="13" t="str">
        <f t="shared" si="3"/>
        <v>ano</v>
      </c>
      <c r="J29" s="14">
        <f>VLOOKUP(D29,'struktura dle kraje'!A:C,3,0)</f>
        <v>1229343</v>
      </c>
      <c r="K29" s="45">
        <f>VLOOKUP(F29,'struktura dle okresů'!A:C,3,0)</f>
        <v>402739</v>
      </c>
      <c r="L29" s="44">
        <v>50</v>
      </c>
      <c r="M29" s="14"/>
      <c r="N29" s="14"/>
      <c r="O29" s="15">
        <v>50</v>
      </c>
      <c r="P29" s="14"/>
      <c r="Q29" s="14"/>
      <c r="R29" s="14"/>
      <c r="S29" s="14">
        <v>628</v>
      </c>
      <c r="T29" s="14"/>
      <c r="U29" s="14"/>
      <c r="V29" s="16">
        <v>628</v>
      </c>
      <c r="W29" s="17"/>
      <c r="X29" s="142">
        <f>VLOOKUP($D29,'struktura dle kraje'!$A:$O,4,0)</f>
        <v>5301</v>
      </c>
      <c r="Y29" s="143">
        <f>VLOOKUP($D29,'struktura dle kraje'!$A:$O,5,0)</f>
        <v>144</v>
      </c>
      <c r="Z29" s="143">
        <f>VLOOKUP($D29,'struktura dle kraje'!$A:$O,6,0)</f>
        <v>674</v>
      </c>
      <c r="AA29" s="144">
        <f>VLOOKUP($D29,'struktura dle kraje'!$A:$O,7,0)</f>
        <v>6119</v>
      </c>
      <c r="AB29" s="143">
        <f>VLOOKUP($D29,'struktura dle kraje'!$A:$O,8,0)</f>
        <v>68</v>
      </c>
      <c r="AC29" s="143">
        <f>VLOOKUP($D29,'struktura dle kraje'!$A:$O,9,0)</f>
        <v>28</v>
      </c>
      <c r="AD29" s="143">
        <f>VLOOKUP($D29,'struktura dle kraje'!$A:$O,10,0)</f>
        <v>1130</v>
      </c>
      <c r="AE29" s="143">
        <f>VLOOKUP($D29,'struktura dle kraje'!$A:$O,11,0)</f>
        <v>1003</v>
      </c>
      <c r="AF29" s="143">
        <f>VLOOKUP($D29,'struktura dle kraje'!$A:$O,12,0)</f>
        <v>364</v>
      </c>
      <c r="AG29" s="143">
        <f>VLOOKUP($D29,'struktura dle kraje'!$A:$O,13,0)</f>
        <v>67</v>
      </c>
      <c r="AH29" s="145">
        <f>VLOOKUP($D29,'struktura dle kraje'!$A:$O,14,0)</f>
        <v>2660</v>
      </c>
      <c r="AI29" s="146">
        <f>VLOOKUP($D29,'struktura dle kraje'!$A:$O,15,0)</f>
        <v>270</v>
      </c>
      <c r="AJ29" s="167">
        <f>VLOOKUP($F29,'struktura dle okresů'!$A:$O,4,0)</f>
        <v>3184</v>
      </c>
      <c r="AK29" s="168">
        <f>VLOOKUP($F29,'struktura dle okresů'!$A:$O,5,0)</f>
        <v>85</v>
      </c>
      <c r="AL29" s="168">
        <f>VLOOKUP($F29,'struktura dle okresů'!$A:$O,6,0)</f>
        <v>518</v>
      </c>
      <c r="AM29" s="169">
        <f>VLOOKUP($F29,'struktura dle okresů'!$A:$O,7,0)</f>
        <v>3787</v>
      </c>
      <c r="AN29" s="168">
        <f>VLOOKUP($F29,'struktura dle okresů'!$A:$O,8,0)</f>
        <v>63</v>
      </c>
      <c r="AO29" s="168">
        <f>VLOOKUP($F29,'struktura dle okresů'!$A:$O,9,0)</f>
        <v>23</v>
      </c>
      <c r="AP29" s="168">
        <f>VLOOKUP($F29,'struktura dle okresů'!$A:$O,10,0)</f>
        <v>339</v>
      </c>
      <c r="AQ29" s="168">
        <f>VLOOKUP($F29,'struktura dle okresů'!$A:$O,11,0)</f>
        <v>813</v>
      </c>
      <c r="AR29" s="168">
        <f>VLOOKUP($F29,'struktura dle okresů'!$A:$O,12,0)</f>
        <v>170</v>
      </c>
      <c r="AS29" s="168">
        <f>VLOOKUP($F29,'struktura dle okresů'!$A:$O,13,0)</f>
        <v>20</v>
      </c>
      <c r="AT29" s="170">
        <f>VLOOKUP($F29,'struktura dle okresů'!$A:$O,14,0)</f>
        <v>1428</v>
      </c>
      <c r="AU29" s="171">
        <f>VLOOKUP($F29,'struktura dle okresů'!$A:$O,15,0)</f>
        <v>0</v>
      </c>
      <c r="AV29" s="30">
        <f t="shared" si="4"/>
        <v>1.181781654021603E-3</v>
      </c>
      <c r="AW29" s="31" t="str">
        <f t="shared" si="5"/>
        <v/>
      </c>
      <c r="AX29" s="31" t="str">
        <f t="shared" si="6"/>
        <v/>
      </c>
      <c r="AY29" s="121">
        <f t="shared" si="7"/>
        <v>1.0409076714895389E-3</v>
      </c>
      <c r="AZ29" s="31" t="str">
        <f t="shared" si="8"/>
        <v/>
      </c>
      <c r="BA29" s="31" t="str">
        <f t="shared" si="9"/>
        <v/>
      </c>
      <c r="BB29" s="31" t="str">
        <f t="shared" si="10"/>
        <v/>
      </c>
      <c r="BC29" s="31">
        <f t="shared" si="11"/>
        <v>5.2008281573498967E-2</v>
      </c>
      <c r="BD29" s="31" t="str">
        <f t="shared" si="12"/>
        <v/>
      </c>
      <c r="BE29" s="31" t="str">
        <f t="shared" si="13"/>
        <v/>
      </c>
      <c r="BF29" s="122">
        <f t="shared" si="14"/>
        <v>2.1995726944765509E-2</v>
      </c>
      <c r="BG29" s="123" t="str">
        <f t="shared" si="15"/>
        <v/>
      </c>
      <c r="BH29" s="184">
        <f t="shared" si="16"/>
        <v>9.4321826070552731E-3</v>
      </c>
      <c r="BI29" s="185" t="str">
        <f t="shared" si="17"/>
        <v/>
      </c>
      <c r="BJ29" s="185" t="str">
        <f t="shared" si="18"/>
        <v/>
      </c>
      <c r="BK29" s="186">
        <f t="shared" si="19"/>
        <v>8.1712698153293024E-3</v>
      </c>
      <c r="BL29" s="185" t="str">
        <f t="shared" si="20"/>
        <v/>
      </c>
      <c r="BM29" s="185" t="str">
        <f t="shared" si="21"/>
        <v/>
      </c>
      <c r="BN29" s="185" t="str">
        <f t="shared" si="22"/>
        <v/>
      </c>
      <c r="BO29" s="185">
        <f t="shared" si="23"/>
        <v>0.62612163509471586</v>
      </c>
      <c r="BP29" s="185" t="str">
        <f t="shared" si="24"/>
        <v/>
      </c>
      <c r="BQ29" s="185" t="str">
        <f t="shared" si="25"/>
        <v/>
      </c>
      <c r="BR29" s="187">
        <f t="shared" si="26"/>
        <v>0.23609022556390977</v>
      </c>
      <c r="BS29" s="188" t="str">
        <f t="shared" si="27"/>
        <v/>
      </c>
      <c r="BT29" s="209">
        <f t="shared" si="28"/>
        <v>1.5703517587939697E-2</v>
      </c>
      <c r="BU29" s="210" t="str">
        <f t="shared" si="29"/>
        <v/>
      </c>
      <c r="BV29" s="210" t="str">
        <f t="shared" si="30"/>
        <v/>
      </c>
      <c r="BW29" s="211">
        <f t="shared" si="31"/>
        <v>1.3203063110641669E-2</v>
      </c>
      <c r="BX29" s="210" t="str">
        <f t="shared" si="32"/>
        <v/>
      </c>
      <c r="BY29" s="210" t="str">
        <f t="shared" si="33"/>
        <v/>
      </c>
      <c r="BZ29" s="210" t="str">
        <f t="shared" si="34"/>
        <v/>
      </c>
      <c r="CA29" s="210">
        <f t="shared" si="35"/>
        <v>0.77244772447724475</v>
      </c>
      <c r="CB29" s="210" t="str">
        <f t="shared" si="36"/>
        <v/>
      </c>
      <c r="CC29" s="210" t="str">
        <f t="shared" si="37"/>
        <v/>
      </c>
      <c r="CD29" s="212">
        <f t="shared" si="38"/>
        <v>0.43977591036414565</v>
      </c>
      <c r="CE29" s="213" t="str">
        <f t="shared" si="39"/>
        <v/>
      </c>
    </row>
    <row r="30" spans="1:83" x14ac:dyDescent="0.25">
      <c r="A30" s="12" t="s">
        <v>116</v>
      </c>
      <c r="B30" s="13" t="s">
        <v>117</v>
      </c>
      <c r="C30" s="13" t="s">
        <v>84</v>
      </c>
      <c r="D30" s="13" t="s">
        <v>102</v>
      </c>
      <c r="E30" s="13" t="s">
        <v>103</v>
      </c>
      <c r="F30" s="13" t="s">
        <v>118</v>
      </c>
      <c r="G30" s="13" t="s">
        <v>119</v>
      </c>
      <c r="H30" s="13" t="s">
        <v>48</v>
      </c>
      <c r="I30" s="13" t="str">
        <f t="shared" si="3"/>
        <v>ne</v>
      </c>
      <c r="J30" s="14">
        <f>VLOOKUP(D30,'struktura dle kraje'!A:C,3,0)</f>
        <v>1229343</v>
      </c>
      <c r="K30" s="45">
        <f>VLOOKUP(F30,'struktura dle okresů'!A:C,3,0)</f>
        <v>95637</v>
      </c>
      <c r="L30" s="44"/>
      <c r="M30" s="14"/>
      <c r="N30" s="14"/>
      <c r="O30" s="15"/>
      <c r="P30" s="14"/>
      <c r="Q30" s="14"/>
      <c r="R30" s="14"/>
      <c r="S30" s="14">
        <v>48</v>
      </c>
      <c r="T30" s="14"/>
      <c r="U30" s="14"/>
      <c r="V30" s="16">
        <v>48</v>
      </c>
      <c r="W30" s="17"/>
      <c r="X30" s="142">
        <f>VLOOKUP($D30,'struktura dle kraje'!$A:$O,4,0)</f>
        <v>5301</v>
      </c>
      <c r="Y30" s="143">
        <f>VLOOKUP($D30,'struktura dle kraje'!$A:$O,5,0)</f>
        <v>144</v>
      </c>
      <c r="Z30" s="143">
        <f>VLOOKUP($D30,'struktura dle kraje'!$A:$O,6,0)</f>
        <v>674</v>
      </c>
      <c r="AA30" s="144">
        <f>VLOOKUP($D30,'struktura dle kraje'!$A:$O,7,0)</f>
        <v>6119</v>
      </c>
      <c r="AB30" s="143">
        <f>VLOOKUP($D30,'struktura dle kraje'!$A:$O,8,0)</f>
        <v>68</v>
      </c>
      <c r="AC30" s="143">
        <f>VLOOKUP($D30,'struktura dle kraje'!$A:$O,9,0)</f>
        <v>28</v>
      </c>
      <c r="AD30" s="143">
        <f>VLOOKUP($D30,'struktura dle kraje'!$A:$O,10,0)</f>
        <v>1130</v>
      </c>
      <c r="AE30" s="143">
        <f>VLOOKUP($D30,'struktura dle kraje'!$A:$O,11,0)</f>
        <v>1003</v>
      </c>
      <c r="AF30" s="143">
        <f>VLOOKUP($D30,'struktura dle kraje'!$A:$O,12,0)</f>
        <v>364</v>
      </c>
      <c r="AG30" s="143">
        <f>VLOOKUP($D30,'struktura dle kraje'!$A:$O,13,0)</f>
        <v>67</v>
      </c>
      <c r="AH30" s="145">
        <f>VLOOKUP($D30,'struktura dle kraje'!$A:$O,14,0)</f>
        <v>2660</v>
      </c>
      <c r="AI30" s="146">
        <f>VLOOKUP($D30,'struktura dle kraje'!$A:$O,15,0)</f>
        <v>270</v>
      </c>
      <c r="AJ30" s="167">
        <f>VLOOKUP($F30,'struktura dle okresů'!$A:$O,4,0)</f>
        <v>285</v>
      </c>
      <c r="AK30" s="168">
        <f>VLOOKUP($F30,'struktura dle okresů'!$A:$O,5,0)</f>
        <v>4</v>
      </c>
      <c r="AL30" s="168">
        <f>VLOOKUP($F30,'struktura dle okresů'!$A:$O,6,0)</f>
        <v>21</v>
      </c>
      <c r="AM30" s="169">
        <f>VLOOKUP($F30,'struktura dle okresů'!$A:$O,7,0)</f>
        <v>310</v>
      </c>
      <c r="AN30" s="168">
        <f>VLOOKUP($F30,'struktura dle okresů'!$A:$O,8,0)</f>
        <v>0</v>
      </c>
      <c r="AO30" s="168">
        <f>VLOOKUP($F30,'struktura dle okresů'!$A:$O,9,0)</f>
        <v>0</v>
      </c>
      <c r="AP30" s="168">
        <f>VLOOKUP($F30,'struktura dle okresů'!$A:$O,10,0)</f>
        <v>90</v>
      </c>
      <c r="AQ30" s="168">
        <f>VLOOKUP($F30,'struktura dle okresů'!$A:$O,11,0)</f>
        <v>48</v>
      </c>
      <c r="AR30" s="168">
        <f>VLOOKUP($F30,'struktura dle okresů'!$A:$O,12,0)</f>
        <v>0</v>
      </c>
      <c r="AS30" s="168">
        <f>VLOOKUP($F30,'struktura dle okresů'!$A:$O,13,0)</f>
        <v>0</v>
      </c>
      <c r="AT30" s="170">
        <f>VLOOKUP($F30,'struktura dle okresů'!$A:$O,14,0)</f>
        <v>138</v>
      </c>
      <c r="AU30" s="171">
        <f>VLOOKUP($F30,'struktura dle okresů'!$A:$O,15,0)</f>
        <v>0</v>
      </c>
      <c r="AV30" s="30" t="str">
        <f t="shared" si="4"/>
        <v/>
      </c>
      <c r="AW30" s="31" t="str">
        <f t="shared" si="5"/>
        <v/>
      </c>
      <c r="AX30" s="31" t="str">
        <f t="shared" si="6"/>
        <v/>
      </c>
      <c r="AY30" s="121" t="str">
        <f t="shared" si="7"/>
        <v/>
      </c>
      <c r="AZ30" s="31" t="str">
        <f t="shared" si="8"/>
        <v/>
      </c>
      <c r="BA30" s="31" t="str">
        <f t="shared" si="9"/>
        <v/>
      </c>
      <c r="BB30" s="31" t="str">
        <f t="shared" si="10"/>
        <v/>
      </c>
      <c r="BC30" s="31">
        <f t="shared" si="11"/>
        <v>3.9751552795031057E-3</v>
      </c>
      <c r="BD30" s="31" t="str">
        <f t="shared" si="12"/>
        <v/>
      </c>
      <c r="BE30" s="31" t="str">
        <f t="shared" si="13"/>
        <v/>
      </c>
      <c r="BF30" s="122">
        <f t="shared" si="14"/>
        <v>1.681202059472523E-3</v>
      </c>
      <c r="BG30" s="123" t="str">
        <f t="shared" si="15"/>
        <v/>
      </c>
      <c r="BH30" s="184" t="str">
        <f t="shared" si="16"/>
        <v/>
      </c>
      <c r="BI30" s="185" t="str">
        <f t="shared" si="17"/>
        <v/>
      </c>
      <c r="BJ30" s="185" t="str">
        <f t="shared" si="18"/>
        <v/>
      </c>
      <c r="BK30" s="186" t="str">
        <f t="shared" si="19"/>
        <v/>
      </c>
      <c r="BL30" s="185" t="str">
        <f t="shared" si="20"/>
        <v/>
      </c>
      <c r="BM30" s="185" t="str">
        <f t="shared" si="21"/>
        <v/>
      </c>
      <c r="BN30" s="185" t="str">
        <f t="shared" si="22"/>
        <v/>
      </c>
      <c r="BO30" s="185">
        <f t="shared" si="23"/>
        <v>4.7856430707876374E-2</v>
      </c>
      <c r="BP30" s="185" t="str">
        <f t="shared" si="24"/>
        <v/>
      </c>
      <c r="BQ30" s="185" t="str">
        <f t="shared" si="25"/>
        <v/>
      </c>
      <c r="BR30" s="187">
        <f t="shared" si="26"/>
        <v>1.8045112781954888E-2</v>
      </c>
      <c r="BS30" s="188" t="str">
        <f t="shared" si="27"/>
        <v/>
      </c>
      <c r="BT30" s="209" t="str">
        <f t="shared" si="28"/>
        <v/>
      </c>
      <c r="BU30" s="210" t="str">
        <f t="shared" si="29"/>
        <v/>
      </c>
      <c r="BV30" s="210" t="str">
        <f t="shared" si="30"/>
        <v/>
      </c>
      <c r="BW30" s="211" t="str">
        <f t="shared" si="31"/>
        <v/>
      </c>
      <c r="BX30" s="210" t="str">
        <f t="shared" si="32"/>
        <v/>
      </c>
      <c r="BY30" s="210" t="str">
        <f t="shared" si="33"/>
        <v/>
      </c>
      <c r="BZ30" s="210" t="str">
        <f t="shared" si="34"/>
        <v/>
      </c>
      <c r="CA30" s="210">
        <f t="shared" si="35"/>
        <v>1</v>
      </c>
      <c r="CB30" s="210" t="str">
        <f t="shared" si="36"/>
        <v/>
      </c>
      <c r="CC30" s="210" t="str">
        <f t="shared" si="37"/>
        <v/>
      </c>
      <c r="CD30" s="212">
        <f t="shared" si="38"/>
        <v>0.34782608695652173</v>
      </c>
      <c r="CE30" s="213" t="str">
        <f t="shared" si="39"/>
        <v/>
      </c>
    </row>
    <row r="31" spans="1:83" x14ac:dyDescent="0.25">
      <c r="A31" s="12" t="s">
        <v>120</v>
      </c>
      <c r="B31" s="13" t="s">
        <v>121</v>
      </c>
      <c r="C31" s="13" t="s">
        <v>84</v>
      </c>
      <c r="D31" s="13" t="s">
        <v>95</v>
      </c>
      <c r="E31" s="13" t="s">
        <v>96</v>
      </c>
      <c r="F31" s="13" t="s">
        <v>122</v>
      </c>
      <c r="G31" s="13" t="s">
        <v>123</v>
      </c>
      <c r="H31" s="13" t="s">
        <v>48</v>
      </c>
      <c r="I31" s="13" t="str">
        <f t="shared" si="3"/>
        <v>ano</v>
      </c>
      <c r="J31" s="14">
        <f>VLOOKUP(D31,'struktura dle kraje'!A:C,3,0)</f>
        <v>517647</v>
      </c>
      <c r="K31" s="45">
        <f>VLOOKUP(F31,'struktura dle okresů'!A:C,3,0)</f>
        <v>95877</v>
      </c>
      <c r="L31" s="44">
        <v>52</v>
      </c>
      <c r="M31" s="14"/>
      <c r="N31" s="14"/>
      <c r="O31" s="15">
        <v>52</v>
      </c>
      <c r="P31" s="14"/>
      <c r="Q31" s="14"/>
      <c r="R31" s="14"/>
      <c r="S31" s="14">
        <v>598</v>
      </c>
      <c r="T31" s="14"/>
      <c r="U31" s="14"/>
      <c r="V31" s="16">
        <v>598</v>
      </c>
      <c r="W31" s="17"/>
      <c r="X31" s="142">
        <f>VLOOKUP($D31,'struktura dle kraje'!$A:$O,4,0)</f>
        <v>2107</v>
      </c>
      <c r="Y31" s="143">
        <f>VLOOKUP($D31,'struktura dle kraje'!$A:$O,5,0)</f>
        <v>28</v>
      </c>
      <c r="Z31" s="143">
        <f>VLOOKUP($D31,'struktura dle kraje'!$A:$O,6,0)</f>
        <v>189</v>
      </c>
      <c r="AA31" s="144">
        <f>VLOOKUP($D31,'struktura dle kraje'!$A:$O,7,0)</f>
        <v>2324</v>
      </c>
      <c r="AB31" s="143">
        <f>VLOOKUP($D31,'struktura dle kraje'!$A:$O,8,0)</f>
        <v>25</v>
      </c>
      <c r="AC31" s="143">
        <f>VLOOKUP($D31,'struktura dle kraje'!$A:$O,9,0)</f>
        <v>18</v>
      </c>
      <c r="AD31" s="143">
        <f>VLOOKUP($D31,'struktura dle kraje'!$A:$O,10,0)</f>
        <v>683</v>
      </c>
      <c r="AE31" s="143">
        <f>VLOOKUP($D31,'struktura dle kraje'!$A:$O,11,0)</f>
        <v>1188</v>
      </c>
      <c r="AF31" s="143">
        <f>VLOOKUP($D31,'struktura dle kraje'!$A:$O,12,0)</f>
        <v>65</v>
      </c>
      <c r="AG31" s="143">
        <f>VLOOKUP($D31,'struktura dle kraje'!$A:$O,13,0)</f>
        <v>35</v>
      </c>
      <c r="AH31" s="145">
        <f>VLOOKUP($D31,'struktura dle kraje'!$A:$O,14,0)</f>
        <v>2014</v>
      </c>
      <c r="AI31" s="146">
        <f>VLOOKUP($D31,'struktura dle kraje'!$A:$O,15,0)</f>
        <v>0</v>
      </c>
      <c r="AJ31" s="167">
        <f>VLOOKUP($F31,'struktura dle okresů'!$A:$O,4,0)</f>
        <v>462</v>
      </c>
      <c r="AK31" s="168">
        <f>VLOOKUP($F31,'struktura dle okresů'!$A:$O,5,0)</f>
        <v>6</v>
      </c>
      <c r="AL31" s="168">
        <f>VLOOKUP($F31,'struktura dle okresů'!$A:$O,6,0)</f>
        <v>45</v>
      </c>
      <c r="AM31" s="169">
        <f>VLOOKUP($F31,'struktura dle okresů'!$A:$O,7,0)</f>
        <v>513</v>
      </c>
      <c r="AN31" s="168">
        <f>VLOOKUP($F31,'struktura dle okresů'!$A:$O,8,0)</f>
        <v>0</v>
      </c>
      <c r="AO31" s="168">
        <f>VLOOKUP($F31,'struktura dle okresů'!$A:$O,9,0)</f>
        <v>0</v>
      </c>
      <c r="AP31" s="168">
        <f>VLOOKUP($F31,'struktura dle okresů'!$A:$O,10,0)</f>
        <v>119</v>
      </c>
      <c r="AQ31" s="168">
        <f>VLOOKUP($F31,'struktura dle okresů'!$A:$O,11,0)</f>
        <v>637</v>
      </c>
      <c r="AR31" s="168">
        <f>VLOOKUP($F31,'struktura dle okresů'!$A:$O,12,0)</f>
        <v>5</v>
      </c>
      <c r="AS31" s="168">
        <f>VLOOKUP($F31,'struktura dle okresů'!$A:$O,13,0)</f>
        <v>20</v>
      </c>
      <c r="AT31" s="170">
        <f>VLOOKUP($F31,'struktura dle okresů'!$A:$O,14,0)</f>
        <v>781</v>
      </c>
      <c r="AU31" s="171">
        <f>VLOOKUP($F31,'struktura dle okresů'!$A:$O,15,0)</f>
        <v>0</v>
      </c>
      <c r="AV31" s="30">
        <f t="shared" si="4"/>
        <v>1.2290529201824671E-3</v>
      </c>
      <c r="AW31" s="31" t="str">
        <f t="shared" si="5"/>
        <v/>
      </c>
      <c r="AX31" s="31" t="str">
        <f t="shared" si="6"/>
        <v/>
      </c>
      <c r="AY31" s="121">
        <f t="shared" si="7"/>
        <v>1.0825439783491205E-3</v>
      </c>
      <c r="AZ31" s="31" t="str">
        <f t="shared" si="8"/>
        <v/>
      </c>
      <c r="BA31" s="31" t="str">
        <f t="shared" si="9"/>
        <v/>
      </c>
      <c r="BB31" s="31" t="str">
        <f t="shared" si="10"/>
        <v/>
      </c>
      <c r="BC31" s="31">
        <f t="shared" si="11"/>
        <v>4.9523809523809526E-2</v>
      </c>
      <c r="BD31" s="31" t="str">
        <f t="shared" si="12"/>
        <v/>
      </c>
      <c r="BE31" s="31" t="str">
        <f t="shared" si="13"/>
        <v/>
      </c>
      <c r="BF31" s="122">
        <f t="shared" si="14"/>
        <v>2.0944975657595181E-2</v>
      </c>
      <c r="BG31" s="123" t="str">
        <f t="shared" si="15"/>
        <v/>
      </c>
      <c r="BH31" s="184">
        <f t="shared" si="16"/>
        <v>2.4679639297579496E-2</v>
      </c>
      <c r="BI31" s="185" t="str">
        <f t="shared" si="17"/>
        <v/>
      </c>
      <c r="BJ31" s="185" t="str">
        <f t="shared" si="18"/>
        <v/>
      </c>
      <c r="BK31" s="186">
        <f t="shared" si="19"/>
        <v>2.2375215146299483E-2</v>
      </c>
      <c r="BL31" s="185" t="str">
        <f t="shared" si="20"/>
        <v/>
      </c>
      <c r="BM31" s="185" t="str">
        <f t="shared" si="21"/>
        <v/>
      </c>
      <c r="BN31" s="185" t="str">
        <f t="shared" si="22"/>
        <v/>
      </c>
      <c r="BO31" s="185">
        <f t="shared" si="23"/>
        <v>0.50336700336700335</v>
      </c>
      <c r="BP31" s="185" t="str">
        <f t="shared" si="24"/>
        <v/>
      </c>
      <c r="BQ31" s="185" t="str">
        <f t="shared" si="25"/>
        <v/>
      </c>
      <c r="BR31" s="187">
        <f t="shared" si="26"/>
        <v>0.29692154915590863</v>
      </c>
      <c r="BS31" s="188" t="str">
        <f t="shared" si="27"/>
        <v/>
      </c>
      <c r="BT31" s="209">
        <f t="shared" si="28"/>
        <v>0.11255411255411256</v>
      </c>
      <c r="BU31" s="210" t="str">
        <f t="shared" si="29"/>
        <v/>
      </c>
      <c r="BV31" s="210" t="str">
        <f t="shared" si="30"/>
        <v/>
      </c>
      <c r="BW31" s="211">
        <f t="shared" si="31"/>
        <v>0.10136452241715399</v>
      </c>
      <c r="BX31" s="210" t="str">
        <f t="shared" si="32"/>
        <v/>
      </c>
      <c r="BY31" s="210" t="str">
        <f t="shared" si="33"/>
        <v/>
      </c>
      <c r="BZ31" s="210" t="str">
        <f t="shared" si="34"/>
        <v/>
      </c>
      <c r="CA31" s="210">
        <f t="shared" si="35"/>
        <v>0.93877551020408168</v>
      </c>
      <c r="CB31" s="210" t="str">
        <f t="shared" si="36"/>
        <v/>
      </c>
      <c r="CC31" s="210" t="str">
        <f t="shared" si="37"/>
        <v/>
      </c>
      <c r="CD31" s="212">
        <f t="shared" si="38"/>
        <v>0.76568501920614596</v>
      </c>
      <c r="CE31" s="213" t="str">
        <f t="shared" si="39"/>
        <v/>
      </c>
    </row>
    <row r="32" spans="1:83" x14ac:dyDescent="0.25">
      <c r="A32" s="12" t="s">
        <v>124</v>
      </c>
      <c r="B32" s="13" t="s">
        <v>125</v>
      </c>
      <c r="C32" s="13" t="s">
        <v>43</v>
      </c>
      <c r="D32" s="13" t="s">
        <v>95</v>
      </c>
      <c r="E32" s="13" t="s">
        <v>96</v>
      </c>
      <c r="F32" s="13" t="s">
        <v>122</v>
      </c>
      <c r="G32" s="13" t="s">
        <v>123</v>
      </c>
      <c r="H32" s="13" t="s">
        <v>99</v>
      </c>
      <c r="I32" s="13" t="str">
        <f t="shared" si="3"/>
        <v>ano</v>
      </c>
      <c r="J32" s="14">
        <f>VLOOKUP(D32,'struktura dle kraje'!A:C,3,0)</f>
        <v>517647</v>
      </c>
      <c r="K32" s="45">
        <f>VLOOKUP(F32,'struktura dle okresů'!A:C,3,0)</f>
        <v>95877</v>
      </c>
      <c r="L32" s="44">
        <v>410</v>
      </c>
      <c r="M32" s="14">
        <v>6</v>
      </c>
      <c r="N32" s="14">
        <v>45</v>
      </c>
      <c r="O32" s="15">
        <v>461</v>
      </c>
      <c r="P32" s="14"/>
      <c r="Q32" s="14"/>
      <c r="R32" s="14">
        <v>44</v>
      </c>
      <c r="S32" s="14"/>
      <c r="T32" s="14"/>
      <c r="U32" s="14"/>
      <c r="V32" s="16">
        <v>44</v>
      </c>
      <c r="W32" s="17"/>
      <c r="X32" s="142">
        <f>VLOOKUP($D32,'struktura dle kraje'!$A:$O,4,0)</f>
        <v>2107</v>
      </c>
      <c r="Y32" s="143">
        <f>VLOOKUP($D32,'struktura dle kraje'!$A:$O,5,0)</f>
        <v>28</v>
      </c>
      <c r="Z32" s="143">
        <f>VLOOKUP($D32,'struktura dle kraje'!$A:$O,6,0)</f>
        <v>189</v>
      </c>
      <c r="AA32" s="144">
        <f>VLOOKUP($D32,'struktura dle kraje'!$A:$O,7,0)</f>
        <v>2324</v>
      </c>
      <c r="AB32" s="143">
        <f>VLOOKUP($D32,'struktura dle kraje'!$A:$O,8,0)</f>
        <v>25</v>
      </c>
      <c r="AC32" s="143">
        <f>VLOOKUP($D32,'struktura dle kraje'!$A:$O,9,0)</f>
        <v>18</v>
      </c>
      <c r="AD32" s="143">
        <f>VLOOKUP($D32,'struktura dle kraje'!$A:$O,10,0)</f>
        <v>683</v>
      </c>
      <c r="AE32" s="143">
        <f>VLOOKUP($D32,'struktura dle kraje'!$A:$O,11,0)</f>
        <v>1188</v>
      </c>
      <c r="AF32" s="143">
        <f>VLOOKUP($D32,'struktura dle kraje'!$A:$O,12,0)</f>
        <v>65</v>
      </c>
      <c r="AG32" s="143">
        <f>VLOOKUP($D32,'struktura dle kraje'!$A:$O,13,0)</f>
        <v>35</v>
      </c>
      <c r="AH32" s="145">
        <f>VLOOKUP($D32,'struktura dle kraje'!$A:$O,14,0)</f>
        <v>2014</v>
      </c>
      <c r="AI32" s="146">
        <f>VLOOKUP($D32,'struktura dle kraje'!$A:$O,15,0)</f>
        <v>0</v>
      </c>
      <c r="AJ32" s="167">
        <f>VLOOKUP($F32,'struktura dle okresů'!$A:$O,4,0)</f>
        <v>462</v>
      </c>
      <c r="AK32" s="168">
        <f>VLOOKUP($F32,'struktura dle okresů'!$A:$O,5,0)</f>
        <v>6</v>
      </c>
      <c r="AL32" s="168">
        <f>VLOOKUP($F32,'struktura dle okresů'!$A:$O,6,0)</f>
        <v>45</v>
      </c>
      <c r="AM32" s="169">
        <f>VLOOKUP($F32,'struktura dle okresů'!$A:$O,7,0)</f>
        <v>513</v>
      </c>
      <c r="AN32" s="168">
        <f>VLOOKUP($F32,'struktura dle okresů'!$A:$O,8,0)</f>
        <v>0</v>
      </c>
      <c r="AO32" s="168">
        <f>VLOOKUP($F32,'struktura dle okresů'!$A:$O,9,0)</f>
        <v>0</v>
      </c>
      <c r="AP32" s="168">
        <f>VLOOKUP($F32,'struktura dle okresů'!$A:$O,10,0)</f>
        <v>119</v>
      </c>
      <c r="AQ32" s="168">
        <f>VLOOKUP($F32,'struktura dle okresů'!$A:$O,11,0)</f>
        <v>637</v>
      </c>
      <c r="AR32" s="168">
        <f>VLOOKUP($F32,'struktura dle okresů'!$A:$O,12,0)</f>
        <v>5</v>
      </c>
      <c r="AS32" s="168">
        <f>VLOOKUP($F32,'struktura dle okresů'!$A:$O,13,0)</f>
        <v>20</v>
      </c>
      <c r="AT32" s="170">
        <f>VLOOKUP($F32,'struktura dle okresů'!$A:$O,14,0)</f>
        <v>781</v>
      </c>
      <c r="AU32" s="171">
        <f>VLOOKUP($F32,'struktura dle okresů'!$A:$O,15,0)</f>
        <v>0</v>
      </c>
      <c r="AV32" s="30">
        <f t="shared" si="4"/>
        <v>9.6906095629771451E-3</v>
      </c>
      <c r="AW32" s="31">
        <f t="shared" si="5"/>
        <v>7.3081607795371494E-3</v>
      </c>
      <c r="AX32" s="31">
        <f t="shared" si="6"/>
        <v>9.1743119266055051E-3</v>
      </c>
      <c r="AY32" s="121">
        <f t="shared" si="7"/>
        <v>9.5971687311335492E-3</v>
      </c>
      <c r="AZ32" s="31" t="str">
        <f t="shared" si="8"/>
        <v/>
      </c>
      <c r="BA32" s="31" t="str">
        <f t="shared" si="9"/>
        <v/>
      </c>
      <c r="BB32" s="31">
        <f t="shared" si="10"/>
        <v>3.9869517941283072E-3</v>
      </c>
      <c r="BC32" s="31" t="str">
        <f t="shared" si="11"/>
        <v/>
      </c>
      <c r="BD32" s="31" t="str">
        <f t="shared" si="12"/>
        <v/>
      </c>
      <c r="BE32" s="31" t="str">
        <f t="shared" si="13"/>
        <v/>
      </c>
      <c r="BF32" s="122">
        <f t="shared" si="14"/>
        <v>1.5411018878498126E-3</v>
      </c>
      <c r="BG32" s="123" t="str">
        <f t="shared" si="15"/>
        <v/>
      </c>
      <c r="BH32" s="184">
        <f t="shared" si="16"/>
        <v>0.19458946369245372</v>
      </c>
      <c r="BI32" s="185">
        <f t="shared" si="17"/>
        <v>0.21428571428571427</v>
      </c>
      <c r="BJ32" s="185">
        <f t="shared" si="18"/>
        <v>0.23809523809523808</v>
      </c>
      <c r="BK32" s="186">
        <f t="shared" si="19"/>
        <v>0.19836488812392428</v>
      </c>
      <c r="BL32" s="185" t="str">
        <f t="shared" si="20"/>
        <v/>
      </c>
      <c r="BM32" s="185" t="str">
        <f t="shared" si="21"/>
        <v/>
      </c>
      <c r="BN32" s="185">
        <f t="shared" si="22"/>
        <v>6.4421669106881407E-2</v>
      </c>
      <c r="BO32" s="185" t="str">
        <f t="shared" si="23"/>
        <v/>
      </c>
      <c r="BP32" s="185" t="str">
        <f t="shared" si="24"/>
        <v/>
      </c>
      <c r="BQ32" s="185" t="str">
        <f t="shared" si="25"/>
        <v/>
      </c>
      <c r="BR32" s="187">
        <f t="shared" si="26"/>
        <v>2.1847070506454815E-2</v>
      </c>
      <c r="BS32" s="188" t="str">
        <f t="shared" si="27"/>
        <v/>
      </c>
      <c r="BT32" s="209">
        <f t="shared" si="28"/>
        <v>0.88744588744588748</v>
      </c>
      <c r="BU32" s="210">
        <f t="shared" si="29"/>
        <v>1</v>
      </c>
      <c r="BV32" s="210">
        <f t="shared" si="30"/>
        <v>1</v>
      </c>
      <c r="BW32" s="211">
        <f t="shared" si="31"/>
        <v>0.89863547758284601</v>
      </c>
      <c r="BX32" s="210" t="str">
        <f t="shared" si="32"/>
        <v/>
      </c>
      <c r="BY32" s="210" t="str">
        <f t="shared" si="33"/>
        <v/>
      </c>
      <c r="BZ32" s="210">
        <f t="shared" si="34"/>
        <v>0.36974789915966388</v>
      </c>
      <c r="CA32" s="210" t="str">
        <f t="shared" si="35"/>
        <v/>
      </c>
      <c r="CB32" s="210" t="str">
        <f t="shared" si="36"/>
        <v/>
      </c>
      <c r="CC32" s="210" t="str">
        <f t="shared" si="37"/>
        <v/>
      </c>
      <c r="CD32" s="212">
        <f t="shared" si="38"/>
        <v>5.6338028169014086E-2</v>
      </c>
      <c r="CE32" s="213" t="str">
        <f t="shared" si="39"/>
        <v/>
      </c>
    </row>
    <row r="33" spans="1:83" x14ac:dyDescent="0.25">
      <c r="A33" s="12" t="s">
        <v>126</v>
      </c>
      <c r="B33" s="13" t="s">
        <v>127</v>
      </c>
      <c r="C33" s="13" t="s">
        <v>71</v>
      </c>
      <c r="D33" s="13" t="s">
        <v>65</v>
      </c>
      <c r="E33" s="13" t="s">
        <v>66</v>
      </c>
      <c r="F33" s="13" t="s">
        <v>128</v>
      </c>
      <c r="G33" s="13" t="s">
        <v>129</v>
      </c>
      <c r="H33" s="13" t="s">
        <v>48</v>
      </c>
      <c r="I33" s="13" t="str">
        <f t="shared" si="3"/>
        <v>ano</v>
      </c>
      <c r="J33" s="14">
        <f>VLOOKUP(D33,'struktura dle kraje'!A:C,3,0)</f>
        <v>555923</v>
      </c>
      <c r="K33" s="45">
        <f>VLOOKUP(F33,'struktura dle okresů'!A:C,3,0)</f>
        <v>168401</v>
      </c>
      <c r="L33" s="44">
        <v>1050</v>
      </c>
      <c r="M33" s="14">
        <v>12</v>
      </c>
      <c r="N33" s="14">
        <v>179</v>
      </c>
      <c r="O33" s="15">
        <v>1241</v>
      </c>
      <c r="P33" s="14"/>
      <c r="Q33" s="14"/>
      <c r="R33" s="14"/>
      <c r="S33" s="14">
        <v>56</v>
      </c>
      <c r="T33" s="14">
        <v>18</v>
      </c>
      <c r="U33" s="14"/>
      <c r="V33" s="16">
        <v>74</v>
      </c>
      <c r="W33" s="17"/>
      <c r="X33" s="142">
        <f>VLOOKUP($D33,'struktura dle kraje'!$A:$O,4,0)</f>
        <v>2448</v>
      </c>
      <c r="Y33" s="143">
        <f>VLOOKUP($D33,'struktura dle kraje'!$A:$O,5,0)</f>
        <v>35</v>
      </c>
      <c r="Z33" s="143">
        <f>VLOOKUP($D33,'struktura dle kraje'!$A:$O,6,0)</f>
        <v>268</v>
      </c>
      <c r="AA33" s="144">
        <f>VLOOKUP($D33,'struktura dle kraje'!$A:$O,7,0)</f>
        <v>2751</v>
      </c>
      <c r="AB33" s="143">
        <f>VLOOKUP($D33,'struktura dle kraje'!$A:$O,8,0)</f>
        <v>24</v>
      </c>
      <c r="AC33" s="143">
        <f>VLOOKUP($D33,'struktura dle kraje'!$A:$O,9,0)</f>
        <v>10</v>
      </c>
      <c r="AD33" s="143">
        <f>VLOOKUP($D33,'struktura dle kraje'!$A:$O,10,0)</f>
        <v>446</v>
      </c>
      <c r="AE33" s="143">
        <f>VLOOKUP($D33,'struktura dle kraje'!$A:$O,11,0)</f>
        <v>519</v>
      </c>
      <c r="AF33" s="143">
        <f>VLOOKUP($D33,'struktura dle kraje'!$A:$O,12,0)</f>
        <v>532</v>
      </c>
      <c r="AG33" s="143">
        <f>VLOOKUP($D33,'struktura dle kraje'!$A:$O,13,0)</f>
        <v>30</v>
      </c>
      <c r="AH33" s="145">
        <f>VLOOKUP($D33,'struktura dle kraje'!$A:$O,14,0)</f>
        <v>1561</v>
      </c>
      <c r="AI33" s="146">
        <f>VLOOKUP($D33,'struktura dle kraje'!$A:$O,15,0)</f>
        <v>1116</v>
      </c>
      <c r="AJ33" s="167">
        <f>VLOOKUP($F33,'struktura dle okresů'!$A:$O,4,0)</f>
        <v>1154</v>
      </c>
      <c r="AK33" s="168">
        <f>VLOOKUP($F33,'struktura dle okresů'!$A:$O,5,0)</f>
        <v>12</v>
      </c>
      <c r="AL33" s="168">
        <f>VLOOKUP($F33,'struktura dle okresů'!$A:$O,6,0)</f>
        <v>187</v>
      </c>
      <c r="AM33" s="169">
        <f>VLOOKUP($F33,'struktura dle okresů'!$A:$O,7,0)</f>
        <v>1353</v>
      </c>
      <c r="AN33" s="168">
        <f>VLOOKUP($F33,'struktura dle okresů'!$A:$O,8,0)</f>
        <v>0</v>
      </c>
      <c r="AO33" s="168">
        <f>VLOOKUP($F33,'struktura dle okresů'!$A:$O,9,0)</f>
        <v>0</v>
      </c>
      <c r="AP33" s="168">
        <f>VLOOKUP($F33,'struktura dle okresů'!$A:$O,10,0)</f>
        <v>201</v>
      </c>
      <c r="AQ33" s="168">
        <f>VLOOKUP($F33,'struktura dle okresů'!$A:$O,11,0)</f>
        <v>56</v>
      </c>
      <c r="AR33" s="168">
        <f>VLOOKUP($F33,'struktura dle okresů'!$A:$O,12,0)</f>
        <v>69</v>
      </c>
      <c r="AS33" s="168">
        <f>VLOOKUP($F33,'struktura dle okresů'!$A:$O,13,0)</f>
        <v>0</v>
      </c>
      <c r="AT33" s="170">
        <f>VLOOKUP($F33,'struktura dle okresů'!$A:$O,14,0)</f>
        <v>326</v>
      </c>
      <c r="AU33" s="171">
        <f>VLOOKUP($F33,'struktura dle okresů'!$A:$O,15,0)</f>
        <v>0</v>
      </c>
      <c r="AV33" s="30">
        <f t="shared" si="4"/>
        <v>2.4817414734453664E-2</v>
      </c>
      <c r="AW33" s="31">
        <f t="shared" si="5"/>
        <v>1.4616321559074299E-2</v>
      </c>
      <c r="AX33" s="31">
        <f t="shared" si="6"/>
        <v>3.6493374108053006E-2</v>
      </c>
      <c r="AY33" s="121">
        <f t="shared" si="7"/>
        <v>2.5835328406370355E-2</v>
      </c>
      <c r="AZ33" s="31" t="str">
        <f t="shared" si="8"/>
        <v/>
      </c>
      <c r="BA33" s="31" t="str">
        <f t="shared" si="9"/>
        <v/>
      </c>
      <c r="BB33" s="31" t="str">
        <f t="shared" si="10"/>
        <v/>
      </c>
      <c r="BC33" s="31">
        <f t="shared" si="11"/>
        <v>4.6376811594202897E-3</v>
      </c>
      <c r="BD33" s="31">
        <f t="shared" si="12"/>
        <v>4.5836516424751722E-3</v>
      </c>
      <c r="BE33" s="31" t="str">
        <f t="shared" si="13"/>
        <v/>
      </c>
      <c r="BF33" s="122">
        <f t="shared" si="14"/>
        <v>2.5918531750201393E-3</v>
      </c>
      <c r="BG33" s="123" t="str">
        <f t="shared" si="15"/>
        <v/>
      </c>
      <c r="BH33" s="184">
        <f t="shared" si="16"/>
        <v>0.42892156862745096</v>
      </c>
      <c r="BI33" s="185">
        <f t="shared" si="17"/>
        <v>0.34285714285714286</v>
      </c>
      <c r="BJ33" s="185">
        <f t="shared" si="18"/>
        <v>0.66791044776119401</v>
      </c>
      <c r="BK33" s="186">
        <f t="shared" si="19"/>
        <v>0.45110868774990914</v>
      </c>
      <c r="BL33" s="185" t="str">
        <f t="shared" si="20"/>
        <v/>
      </c>
      <c r="BM33" s="185" t="str">
        <f t="shared" si="21"/>
        <v/>
      </c>
      <c r="BN33" s="185" t="str">
        <f t="shared" si="22"/>
        <v/>
      </c>
      <c r="BO33" s="185">
        <f t="shared" si="23"/>
        <v>0.10789980732177264</v>
      </c>
      <c r="BP33" s="185">
        <f t="shared" si="24"/>
        <v>3.3834586466165412E-2</v>
      </c>
      <c r="BQ33" s="185" t="str">
        <f t="shared" si="25"/>
        <v/>
      </c>
      <c r="BR33" s="187">
        <f t="shared" si="26"/>
        <v>4.7405509288917361E-2</v>
      </c>
      <c r="BS33" s="188" t="str">
        <f t="shared" si="27"/>
        <v/>
      </c>
      <c r="BT33" s="209">
        <f t="shared" si="28"/>
        <v>0.90987868284228768</v>
      </c>
      <c r="BU33" s="210">
        <f t="shared" si="29"/>
        <v>1</v>
      </c>
      <c r="BV33" s="210">
        <f t="shared" si="30"/>
        <v>0.95721925133689845</v>
      </c>
      <c r="BW33" s="211">
        <f t="shared" si="31"/>
        <v>0.91722099039172211</v>
      </c>
      <c r="BX33" s="210" t="str">
        <f t="shared" si="32"/>
        <v/>
      </c>
      <c r="BY33" s="210" t="str">
        <f t="shared" si="33"/>
        <v/>
      </c>
      <c r="BZ33" s="210" t="str">
        <f t="shared" si="34"/>
        <v/>
      </c>
      <c r="CA33" s="210">
        <f t="shared" si="35"/>
        <v>1</v>
      </c>
      <c r="CB33" s="210">
        <f t="shared" si="36"/>
        <v>0.2608695652173913</v>
      </c>
      <c r="CC33" s="210" t="str">
        <f t="shared" si="37"/>
        <v/>
      </c>
      <c r="CD33" s="212">
        <f t="shared" si="38"/>
        <v>0.22699386503067484</v>
      </c>
      <c r="CE33" s="213" t="str">
        <f t="shared" si="39"/>
        <v/>
      </c>
    </row>
    <row r="34" spans="1:83" x14ac:dyDescent="0.25">
      <c r="A34" s="12" t="s">
        <v>130</v>
      </c>
      <c r="B34" s="13" t="s">
        <v>131</v>
      </c>
      <c r="C34" s="13" t="s">
        <v>132</v>
      </c>
      <c r="D34" s="13" t="s">
        <v>65</v>
      </c>
      <c r="E34" s="13" t="s">
        <v>66</v>
      </c>
      <c r="F34" s="13" t="s">
        <v>128</v>
      </c>
      <c r="G34" s="13" t="s">
        <v>129</v>
      </c>
      <c r="H34" s="13" t="s">
        <v>99</v>
      </c>
      <c r="I34" s="13" t="str">
        <f t="shared" si="3"/>
        <v>ne</v>
      </c>
      <c r="J34" s="14">
        <f>VLOOKUP(D34,'struktura dle kraje'!A:C,3,0)</f>
        <v>555923</v>
      </c>
      <c r="K34" s="45">
        <f>VLOOKUP(F34,'struktura dle okresů'!A:C,3,0)</f>
        <v>168401</v>
      </c>
      <c r="L34" s="44"/>
      <c r="M34" s="14"/>
      <c r="N34" s="14"/>
      <c r="O34" s="15"/>
      <c r="P34" s="14"/>
      <c r="Q34" s="14"/>
      <c r="R34" s="14">
        <v>94</v>
      </c>
      <c r="S34" s="14"/>
      <c r="T34" s="14"/>
      <c r="U34" s="14"/>
      <c r="V34" s="16">
        <v>94</v>
      </c>
      <c r="W34" s="17"/>
      <c r="X34" s="142">
        <f>VLOOKUP($D34,'struktura dle kraje'!$A:$O,4,0)</f>
        <v>2448</v>
      </c>
      <c r="Y34" s="143">
        <f>VLOOKUP($D34,'struktura dle kraje'!$A:$O,5,0)</f>
        <v>35</v>
      </c>
      <c r="Z34" s="143">
        <f>VLOOKUP($D34,'struktura dle kraje'!$A:$O,6,0)</f>
        <v>268</v>
      </c>
      <c r="AA34" s="144">
        <f>VLOOKUP($D34,'struktura dle kraje'!$A:$O,7,0)</f>
        <v>2751</v>
      </c>
      <c r="AB34" s="143">
        <f>VLOOKUP($D34,'struktura dle kraje'!$A:$O,8,0)</f>
        <v>24</v>
      </c>
      <c r="AC34" s="143">
        <f>VLOOKUP($D34,'struktura dle kraje'!$A:$O,9,0)</f>
        <v>10</v>
      </c>
      <c r="AD34" s="143">
        <f>VLOOKUP($D34,'struktura dle kraje'!$A:$O,10,0)</f>
        <v>446</v>
      </c>
      <c r="AE34" s="143">
        <f>VLOOKUP($D34,'struktura dle kraje'!$A:$O,11,0)</f>
        <v>519</v>
      </c>
      <c r="AF34" s="143">
        <f>VLOOKUP($D34,'struktura dle kraje'!$A:$O,12,0)</f>
        <v>532</v>
      </c>
      <c r="AG34" s="143">
        <f>VLOOKUP($D34,'struktura dle kraje'!$A:$O,13,0)</f>
        <v>30</v>
      </c>
      <c r="AH34" s="145">
        <f>VLOOKUP($D34,'struktura dle kraje'!$A:$O,14,0)</f>
        <v>1561</v>
      </c>
      <c r="AI34" s="146">
        <f>VLOOKUP($D34,'struktura dle kraje'!$A:$O,15,0)</f>
        <v>1116</v>
      </c>
      <c r="AJ34" s="167">
        <f>VLOOKUP($F34,'struktura dle okresů'!$A:$O,4,0)</f>
        <v>1154</v>
      </c>
      <c r="AK34" s="168">
        <f>VLOOKUP($F34,'struktura dle okresů'!$A:$O,5,0)</f>
        <v>12</v>
      </c>
      <c r="AL34" s="168">
        <f>VLOOKUP($F34,'struktura dle okresů'!$A:$O,6,0)</f>
        <v>187</v>
      </c>
      <c r="AM34" s="169">
        <f>VLOOKUP($F34,'struktura dle okresů'!$A:$O,7,0)</f>
        <v>1353</v>
      </c>
      <c r="AN34" s="168">
        <f>VLOOKUP($F34,'struktura dle okresů'!$A:$O,8,0)</f>
        <v>0</v>
      </c>
      <c r="AO34" s="168">
        <f>VLOOKUP($F34,'struktura dle okresů'!$A:$O,9,0)</f>
        <v>0</v>
      </c>
      <c r="AP34" s="168">
        <f>VLOOKUP($F34,'struktura dle okresů'!$A:$O,10,0)</f>
        <v>201</v>
      </c>
      <c r="AQ34" s="168">
        <f>VLOOKUP($F34,'struktura dle okresů'!$A:$O,11,0)</f>
        <v>56</v>
      </c>
      <c r="AR34" s="168">
        <f>VLOOKUP($F34,'struktura dle okresů'!$A:$O,12,0)</f>
        <v>69</v>
      </c>
      <c r="AS34" s="168">
        <f>VLOOKUP($F34,'struktura dle okresů'!$A:$O,13,0)</f>
        <v>0</v>
      </c>
      <c r="AT34" s="170">
        <f>VLOOKUP($F34,'struktura dle okresů'!$A:$O,14,0)</f>
        <v>326</v>
      </c>
      <c r="AU34" s="171">
        <f>VLOOKUP($F34,'struktura dle okresů'!$A:$O,15,0)</f>
        <v>0</v>
      </c>
      <c r="AV34" s="30" t="str">
        <f t="shared" si="4"/>
        <v/>
      </c>
      <c r="AW34" s="31" t="str">
        <f t="shared" si="5"/>
        <v/>
      </c>
      <c r="AX34" s="31" t="str">
        <f t="shared" si="6"/>
        <v/>
      </c>
      <c r="AY34" s="121" t="str">
        <f t="shared" si="7"/>
        <v/>
      </c>
      <c r="AZ34" s="31" t="str">
        <f t="shared" si="8"/>
        <v/>
      </c>
      <c r="BA34" s="31" t="str">
        <f t="shared" si="9"/>
        <v/>
      </c>
      <c r="BB34" s="31">
        <f t="shared" si="10"/>
        <v>8.5175788329104746E-3</v>
      </c>
      <c r="BC34" s="31" t="str">
        <f t="shared" si="11"/>
        <v/>
      </c>
      <c r="BD34" s="31" t="str">
        <f t="shared" si="12"/>
        <v/>
      </c>
      <c r="BE34" s="31" t="str">
        <f t="shared" si="13"/>
        <v/>
      </c>
      <c r="BF34" s="122">
        <f t="shared" si="14"/>
        <v>3.2923540331336906E-3</v>
      </c>
      <c r="BG34" s="123" t="str">
        <f t="shared" si="15"/>
        <v/>
      </c>
      <c r="BH34" s="184" t="str">
        <f t="shared" si="16"/>
        <v/>
      </c>
      <c r="BI34" s="185" t="str">
        <f t="shared" si="17"/>
        <v/>
      </c>
      <c r="BJ34" s="185" t="str">
        <f t="shared" si="18"/>
        <v/>
      </c>
      <c r="BK34" s="186" t="str">
        <f t="shared" si="19"/>
        <v/>
      </c>
      <c r="BL34" s="185" t="str">
        <f t="shared" si="20"/>
        <v/>
      </c>
      <c r="BM34" s="185" t="str">
        <f t="shared" si="21"/>
        <v/>
      </c>
      <c r="BN34" s="185">
        <f t="shared" si="22"/>
        <v>0.21076233183856502</v>
      </c>
      <c r="BO34" s="185" t="str">
        <f t="shared" si="23"/>
        <v/>
      </c>
      <c r="BP34" s="185" t="str">
        <f t="shared" si="24"/>
        <v/>
      </c>
      <c r="BQ34" s="185" t="str">
        <f t="shared" si="25"/>
        <v/>
      </c>
      <c r="BR34" s="187">
        <f t="shared" si="26"/>
        <v>6.0217809096732862E-2</v>
      </c>
      <c r="BS34" s="188" t="str">
        <f t="shared" si="27"/>
        <v/>
      </c>
      <c r="BT34" s="209" t="str">
        <f t="shared" si="28"/>
        <v/>
      </c>
      <c r="BU34" s="210" t="str">
        <f t="shared" si="29"/>
        <v/>
      </c>
      <c r="BV34" s="210" t="str">
        <f t="shared" si="30"/>
        <v/>
      </c>
      <c r="BW34" s="211" t="str">
        <f t="shared" si="31"/>
        <v/>
      </c>
      <c r="BX34" s="210" t="str">
        <f t="shared" si="32"/>
        <v/>
      </c>
      <c r="BY34" s="210" t="str">
        <f t="shared" si="33"/>
        <v/>
      </c>
      <c r="BZ34" s="210">
        <f t="shared" si="34"/>
        <v>0.46766169154228854</v>
      </c>
      <c r="CA34" s="210" t="str">
        <f t="shared" si="35"/>
        <v/>
      </c>
      <c r="CB34" s="210" t="str">
        <f t="shared" si="36"/>
        <v/>
      </c>
      <c r="CC34" s="210" t="str">
        <f t="shared" si="37"/>
        <v/>
      </c>
      <c r="CD34" s="212">
        <f t="shared" si="38"/>
        <v>0.28834355828220859</v>
      </c>
      <c r="CE34" s="213" t="str">
        <f t="shared" si="39"/>
        <v/>
      </c>
    </row>
    <row r="35" spans="1:83" x14ac:dyDescent="0.25">
      <c r="A35" s="12" t="s">
        <v>133</v>
      </c>
      <c r="B35" s="13" t="s">
        <v>134</v>
      </c>
      <c r="C35" s="13" t="s">
        <v>25</v>
      </c>
      <c r="D35" s="13" t="s">
        <v>135</v>
      </c>
      <c r="E35" s="13" t="s">
        <v>136</v>
      </c>
      <c r="F35" s="13" t="s">
        <v>137</v>
      </c>
      <c r="G35" s="13" t="s">
        <v>138</v>
      </c>
      <c r="H35" s="13" t="s">
        <v>48</v>
      </c>
      <c r="I35" s="13" t="str">
        <f t="shared" si="3"/>
        <v>ne</v>
      </c>
      <c r="J35" s="14">
        <f>VLOOKUP(D35,'struktura dle kraje'!A:C,3,0)</f>
        <v>530469</v>
      </c>
      <c r="K35" s="45">
        <f>VLOOKUP(F35,'struktura dle okresů'!A:C,3,0)</f>
        <v>106659</v>
      </c>
      <c r="L35" s="44"/>
      <c r="M35" s="14"/>
      <c r="N35" s="14"/>
      <c r="O35" s="15"/>
      <c r="P35" s="14"/>
      <c r="Q35" s="14"/>
      <c r="R35" s="14"/>
      <c r="S35" s="14">
        <v>398</v>
      </c>
      <c r="T35" s="14">
        <v>85</v>
      </c>
      <c r="U35" s="14"/>
      <c r="V35" s="16">
        <v>483</v>
      </c>
      <c r="W35" s="17"/>
      <c r="X35" s="142">
        <f>VLOOKUP($D35,'struktura dle kraje'!$A:$O,4,0)</f>
        <v>1773</v>
      </c>
      <c r="Y35" s="143">
        <f>VLOOKUP($D35,'struktura dle kraje'!$A:$O,5,0)</f>
        <v>32</v>
      </c>
      <c r="Z35" s="143">
        <f>VLOOKUP($D35,'struktura dle kraje'!$A:$O,6,0)</f>
        <v>130</v>
      </c>
      <c r="AA35" s="144">
        <f>VLOOKUP($D35,'struktura dle kraje'!$A:$O,7,0)</f>
        <v>1935</v>
      </c>
      <c r="AB35" s="143">
        <f>VLOOKUP($D35,'struktura dle kraje'!$A:$O,8,0)</f>
        <v>10</v>
      </c>
      <c r="AC35" s="143">
        <f>VLOOKUP($D35,'struktura dle kraje'!$A:$O,9,0)</f>
        <v>10</v>
      </c>
      <c r="AD35" s="143">
        <f>VLOOKUP($D35,'struktura dle kraje'!$A:$O,10,0)</f>
        <v>754</v>
      </c>
      <c r="AE35" s="143">
        <f>VLOOKUP($D35,'struktura dle kraje'!$A:$O,11,0)</f>
        <v>856</v>
      </c>
      <c r="AF35" s="143">
        <f>VLOOKUP($D35,'struktura dle kraje'!$A:$O,12,0)</f>
        <v>105</v>
      </c>
      <c r="AG35" s="143">
        <f>VLOOKUP($D35,'struktura dle kraje'!$A:$O,13,0)</f>
        <v>47</v>
      </c>
      <c r="AH35" s="145">
        <f>VLOOKUP($D35,'struktura dle kraje'!$A:$O,14,0)</f>
        <v>1782</v>
      </c>
      <c r="AI35" s="146">
        <f>VLOOKUP($D35,'struktura dle kraje'!$A:$O,15,0)</f>
        <v>453</v>
      </c>
      <c r="AJ35" s="167">
        <f>VLOOKUP($F35,'struktura dle okresů'!$A:$O,4,0)</f>
        <v>198</v>
      </c>
      <c r="AK35" s="168">
        <f>VLOOKUP($F35,'struktura dle okresů'!$A:$O,5,0)</f>
        <v>6</v>
      </c>
      <c r="AL35" s="168">
        <f>VLOOKUP($F35,'struktura dle okresů'!$A:$O,6,0)</f>
        <v>17</v>
      </c>
      <c r="AM35" s="169">
        <f>VLOOKUP($F35,'struktura dle okresů'!$A:$O,7,0)</f>
        <v>221</v>
      </c>
      <c r="AN35" s="168">
        <f>VLOOKUP($F35,'struktura dle okresů'!$A:$O,8,0)</f>
        <v>10</v>
      </c>
      <c r="AO35" s="168">
        <f>VLOOKUP($F35,'struktura dle okresů'!$A:$O,9,0)</f>
        <v>10</v>
      </c>
      <c r="AP35" s="168">
        <f>VLOOKUP($F35,'struktura dle okresů'!$A:$O,10,0)</f>
        <v>73</v>
      </c>
      <c r="AQ35" s="168">
        <f>VLOOKUP($F35,'struktura dle okresů'!$A:$O,11,0)</f>
        <v>398</v>
      </c>
      <c r="AR35" s="168">
        <f>VLOOKUP($F35,'struktura dle okresů'!$A:$O,12,0)</f>
        <v>85</v>
      </c>
      <c r="AS35" s="168">
        <f>VLOOKUP($F35,'struktura dle okresů'!$A:$O,13,0)</f>
        <v>27</v>
      </c>
      <c r="AT35" s="170">
        <f>VLOOKUP($F35,'struktura dle okresů'!$A:$O,14,0)</f>
        <v>603</v>
      </c>
      <c r="AU35" s="171">
        <f>VLOOKUP($F35,'struktura dle okresů'!$A:$O,15,0)</f>
        <v>0</v>
      </c>
      <c r="AV35" s="30" t="str">
        <f t="shared" si="4"/>
        <v/>
      </c>
      <c r="AW35" s="31" t="str">
        <f t="shared" si="5"/>
        <v/>
      </c>
      <c r="AX35" s="31" t="str">
        <f t="shared" si="6"/>
        <v/>
      </c>
      <c r="AY35" s="121" t="str">
        <f t="shared" si="7"/>
        <v/>
      </c>
      <c r="AZ35" s="31" t="str">
        <f t="shared" si="8"/>
        <v/>
      </c>
      <c r="BA35" s="31" t="str">
        <f t="shared" si="9"/>
        <v/>
      </c>
      <c r="BB35" s="31" t="str">
        <f t="shared" si="10"/>
        <v/>
      </c>
      <c r="BC35" s="31">
        <f t="shared" si="11"/>
        <v>3.2960662525879918E-2</v>
      </c>
      <c r="BD35" s="31">
        <f t="shared" si="12"/>
        <v>2.1645021645021644E-2</v>
      </c>
      <c r="BE35" s="31" t="str">
        <f t="shared" si="13"/>
        <v/>
      </c>
      <c r="BF35" s="122">
        <f t="shared" si="14"/>
        <v>1.6917095723442261E-2</v>
      </c>
      <c r="BG35" s="123" t="str">
        <f t="shared" si="15"/>
        <v/>
      </c>
      <c r="BH35" s="184" t="str">
        <f t="shared" si="16"/>
        <v/>
      </c>
      <c r="BI35" s="185" t="str">
        <f t="shared" si="17"/>
        <v/>
      </c>
      <c r="BJ35" s="185" t="str">
        <f t="shared" si="18"/>
        <v/>
      </c>
      <c r="BK35" s="186" t="str">
        <f t="shared" si="19"/>
        <v/>
      </c>
      <c r="BL35" s="185" t="str">
        <f t="shared" si="20"/>
        <v/>
      </c>
      <c r="BM35" s="185" t="str">
        <f t="shared" si="21"/>
        <v/>
      </c>
      <c r="BN35" s="185" t="str">
        <f t="shared" si="22"/>
        <v/>
      </c>
      <c r="BO35" s="185">
        <f t="shared" si="23"/>
        <v>0.46495327102803741</v>
      </c>
      <c r="BP35" s="185">
        <f t="shared" si="24"/>
        <v>0.80952380952380953</v>
      </c>
      <c r="BQ35" s="185" t="str">
        <f t="shared" si="25"/>
        <v/>
      </c>
      <c r="BR35" s="187">
        <f t="shared" si="26"/>
        <v>0.27104377104377103</v>
      </c>
      <c r="BS35" s="188" t="str">
        <f t="shared" si="27"/>
        <v/>
      </c>
      <c r="BT35" s="209" t="str">
        <f t="shared" si="28"/>
        <v/>
      </c>
      <c r="BU35" s="210" t="str">
        <f t="shared" si="29"/>
        <v/>
      </c>
      <c r="BV35" s="210" t="str">
        <f t="shared" si="30"/>
        <v/>
      </c>
      <c r="BW35" s="211" t="str">
        <f t="shared" si="31"/>
        <v/>
      </c>
      <c r="BX35" s="210" t="str">
        <f t="shared" si="32"/>
        <v/>
      </c>
      <c r="BY35" s="210" t="str">
        <f t="shared" si="33"/>
        <v/>
      </c>
      <c r="BZ35" s="210" t="str">
        <f t="shared" si="34"/>
        <v/>
      </c>
      <c r="CA35" s="210">
        <f t="shared" si="35"/>
        <v>1</v>
      </c>
      <c r="CB35" s="210">
        <f t="shared" si="36"/>
        <v>1</v>
      </c>
      <c r="CC35" s="210" t="str">
        <f t="shared" si="37"/>
        <v/>
      </c>
      <c r="CD35" s="212">
        <f t="shared" si="38"/>
        <v>0.80099502487562191</v>
      </c>
      <c r="CE35" s="213" t="str">
        <f t="shared" si="39"/>
        <v/>
      </c>
    </row>
    <row r="36" spans="1:83" x14ac:dyDescent="0.25">
      <c r="A36" s="12" t="s">
        <v>139</v>
      </c>
      <c r="B36" s="13" t="s">
        <v>140</v>
      </c>
      <c r="C36" s="13" t="s">
        <v>141</v>
      </c>
      <c r="D36" s="13" t="s">
        <v>65</v>
      </c>
      <c r="E36" s="13" t="s">
        <v>66</v>
      </c>
      <c r="F36" s="13" t="s">
        <v>142</v>
      </c>
      <c r="G36" s="13" t="s">
        <v>143</v>
      </c>
      <c r="H36" s="13" t="s">
        <v>144</v>
      </c>
      <c r="I36" s="13" t="str">
        <f t="shared" si="3"/>
        <v>ne</v>
      </c>
      <c r="J36" s="14">
        <f>VLOOKUP(D36,'struktura dle kraje'!A:C,3,0)</f>
        <v>555923</v>
      </c>
      <c r="K36" s="45">
        <f>VLOOKUP(F36,'struktura dle okresů'!A:C,3,0)</f>
        <v>80413</v>
      </c>
      <c r="L36" s="44"/>
      <c r="M36" s="14"/>
      <c r="N36" s="14"/>
      <c r="O36" s="15"/>
      <c r="P36" s="14"/>
      <c r="Q36" s="14"/>
      <c r="R36" s="14">
        <v>110</v>
      </c>
      <c r="S36" s="14"/>
      <c r="T36" s="14"/>
      <c r="U36" s="14"/>
      <c r="V36" s="16">
        <v>110</v>
      </c>
      <c r="W36" s="17"/>
      <c r="X36" s="142">
        <f>VLOOKUP($D36,'struktura dle kraje'!$A:$O,4,0)</f>
        <v>2448</v>
      </c>
      <c r="Y36" s="143">
        <f>VLOOKUP($D36,'struktura dle kraje'!$A:$O,5,0)</f>
        <v>35</v>
      </c>
      <c r="Z36" s="143">
        <f>VLOOKUP($D36,'struktura dle kraje'!$A:$O,6,0)</f>
        <v>268</v>
      </c>
      <c r="AA36" s="144">
        <f>VLOOKUP($D36,'struktura dle kraje'!$A:$O,7,0)</f>
        <v>2751</v>
      </c>
      <c r="AB36" s="143">
        <f>VLOOKUP($D36,'struktura dle kraje'!$A:$O,8,0)</f>
        <v>24</v>
      </c>
      <c r="AC36" s="143">
        <f>VLOOKUP($D36,'struktura dle kraje'!$A:$O,9,0)</f>
        <v>10</v>
      </c>
      <c r="AD36" s="143">
        <f>VLOOKUP($D36,'struktura dle kraje'!$A:$O,10,0)</f>
        <v>446</v>
      </c>
      <c r="AE36" s="143">
        <f>VLOOKUP($D36,'struktura dle kraje'!$A:$O,11,0)</f>
        <v>519</v>
      </c>
      <c r="AF36" s="143">
        <f>VLOOKUP($D36,'struktura dle kraje'!$A:$O,12,0)</f>
        <v>532</v>
      </c>
      <c r="AG36" s="143">
        <f>VLOOKUP($D36,'struktura dle kraje'!$A:$O,13,0)</f>
        <v>30</v>
      </c>
      <c r="AH36" s="145">
        <f>VLOOKUP($D36,'struktura dle kraje'!$A:$O,14,0)</f>
        <v>1561</v>
      </c>
      <c r="AI36" s="146">
        <f>VLOOKUP($D36,'struktura dle kraje'!$A:$O,15,0)</f>
        <v>1116</v>
      </c>
      <c r="AJ36" s="167">
        <f>VLOOKUP($F36,'struktura dle okresů'!$A:$O,4,0)</f>
        <v>271</v>
      </c>
      <c r="AK36" s="168">
        <f>VLOOKUP($F36,'struktura dle okresů'!$A:$O,5,0)</f>
        <v>7</v>
      </c>
      <c r="AL36" s="168">
        <f>VLOOKUP($F36,'struktura dle okresů'!$A:$O,6,0)</f>
        <v>12</v>
      </c>
      <c r="AM36" s="169">
        <f>VLOOKUP($F36,'struktura dle okresů'!$A:$O,7,0)</f>
        <v>290</v>
      </c>
      <c r="AN36" s="168">
        <f>VLOOKUP($F36,'struktura dle okresů'!$A:$O,8,0)</f>
        <v>0</v>
      </c>
      <c r="AO36" s="168">
        <f>VLOOKUP($F36,'struktura dle okresů'!$A:$O,9,0)</f>
        <v>0</v>
      </c>
      <c r="AP36" s="168">
        <f>VLOOKUP($F36,'struktura dle okresů'!$A:$O,10,0)</f>
        <v>110</v>
      </c>
      <c r="AQ36" s="168">
        <f>VLOOKUP($F36,'struktura dle okresů'!$A:$O,11,0)</f>
        <v>90</v>
      </c>
      <c r="AR36" s="168">
        <f>VLOOKUP($F36,'struktura dle okresů'!$A:$O,12,0)</f>
        <v>0</v>
      </c>
      <c r="AS36" s="168">
        <f>VLOOKUP($F36,'struktura dle okresů'!$A:$O,13,0)</f>
        <v>0</v>
      </c>
      <c r="AT36" s="170">
        <f>VLOOKUP($F36,'struktura dle okresů'!$A:$O,14,0)</f>
        <v>200</v>
      </c>
      <c r="AU36" s="171">
        <f>VLOOKUP($F36,'struktura dle okresů'!$A:$O,15,0)</f>
        <v>320</v>
      </c>
      <c r="AV36" s="30" t="str">
        <f t="shared" si="4"/>
        <v/>
      </c>
      <c r="AW36" s="31" t="str">
        <f t="shared" si="5"/>
        <v/>
      </c>
      <c r="AX36" s="31" t="str">
        <f t="shared" si="6"/>
        <v/>
      </c>
      <c r="AY36" s="121" t="str">
        <f t="shared" si="7"/>
        <v/>
      </c>
      <c r="AZ36" s="31" t="str">
        <f t="shared" si="8"/>
        <v/>
      </c>
      <c r="BA36" s="31" t="str">
        <f t="shared" si="9"/>
        <v/>
      </c>
      <c r="BB36" s="31">
        <f t="shared" si="10"/>
        <v>9.9673794853207681E-3</v>
      </c>
      <c r="BC36" s="31" t="str">
        <f t="shared" si="11"/>
        <v/>
      </c>
      <c r="BD36" s="31" t="str">
        <f t="shared" si="12"/>
        <v/>
      </c>
      <c r="BE36" s="31" t="str">
        <f t="shared" si="13"/>
        <v/>
      </c>
      <c r="BF36" s="122">
        <f t="shared" si="14"/>
        <v>3.8527547196245317E-3</v>
      </c>
      <c r="BG36" s="123" t="str">
        <f t="shared" si="15"/>
        <v/>
      </c>
      <c r="BH36" s="184" t="str">
        <f t="shared" si="16"/>
        <v/>
      </c>
      <c r="BI36" s="185" t="str">
        <f t="shared" si="17"/>
        <v/>
      </c>
      <c r="BJ36" s="185" t="str">
        <f t="shared" si="18"/>
        <v/>
      </c>
      <c r="BK36" s="186" t="str">
        <f t="shared" si="19"/>
        <v/>
      </c>
      <c r="BL36" s="185" t="str">
        <f t="shared" si="20"/>
        <v/>
      </c>
      <c r="BM36" s="185" t="str">
        <f t="shared" si="21"/>
        <v/>
      </c>
      <c r="BN36" s="185">
        <f t="shared" si="22"/>
        <v>0.24663677130044842</v>
      </c>
      <c r="BO36" s="185" t="str">
        <f t="shared" si="23"/>
        <v/>
      </c>
      <c r="BP36" s="185" t="str">
        <f t="shared" si="24"/>
        <v/>
      </c>
      <c r="BQ36" s="185" t="str">
        <f t="shared" si="25"/>
        <v/>
      </c>
      <c r="BR36" s="187">
        <f t="shared" si="26"/>
        <v>7.0467648942985267E-2</v>
      </c>
      <c r="BS36" s="188" t="str">
        <f t="shared" si="27"/>
        <v/>
      </c>
      <c r="BT36" s="209" t="str">
        <f t="shared" si="28"/>
        <v/>
      </c>
      <c r="BU36" s="210" t="str">
        <f t="shared" si="29"/>
        <v/>
      </c>
      <c r="BV36" s="210" t="str">
        <f t="shared" si="30"/>
        <v/>
      </c>
      <c r="BW36" s="211" t="str">
        <f t="shared" si="31"/>
        <v/>
      </c>
      <c r="BX36" s="210" t="str">
        <f t="shared" si="32"/>
        <v/>
      </c>
      <c r="BY36" s="210" t="str">
        <f t="shared" si="33"/>
        <v/>
      </c>
      <c r="BZ36" s="210">
        <f t="shared" si="34"/>
        <v>1</v>
      </c>
      <c r="CA36" s="210" t="str">
        <f t="shared" si="35"/>
        <v/>
      </c>
      <c r="CB36" s="210" t="str">
        <f t="shared" si="36"/>
        <v/>
      </c>
      <c r="CC36" s="210" t="str">
        <f t="shared" si="37"/>
        <v/>
      </c>
      <c r="CD36" s="212">
        <f t="shared" si="38"/>
        <v>0.55000000000000004</v>
      </c>
      <c r="CE36" s="213" t="str">
        <f t="shared" si="39"/>
        <v/>
      </c>
    </row>
    <row r="37" spans="1:83" x14ac:dyDescent="0.25">
      <c r="A37" s="12" t="s">
        <v>145</v>
      </c>
      <c r="B37" s="13" t="s">
        <v>146</v>
      </c>
      <c r="C37" s="13" t="s">
        <v>132</v>
      </c>
      <c r="D37" s="13" t="s">
        <v>135</v>
      </c>
      <c r="E37" s="13" t="s">
        <v>136</v>
      </c>
      <c r="F37" s="13" t="s">
        <v>147</v>
      </c>
      <c r="G37" s="13" t="s">
        <v>148</v>
      </c>
      <c r="H37" s="13" t="s">
        <v>99</v>
      </c>
      <c r="I37" s="13" t="str">
        <f t="shared" si="3"/>
        <v>ne</v>
      </c>
      <c r="J37" s="14">
        <f>VLOOKUP(D37,'struktura dle kraje'!A:C,3,0)</f>
        <v>530469</v>
      </c>
      <c r="K37" s="45">
        <f>VLOOKUP(F37,'struktura dle okresů'!A:C,3,0)</f>
        <v>181213</v>
      </c>
      <c r="L37" s="44"/>
      <c r="M37" s="14"/>
      <c r="N37" s="14"/>
      <c r="O37" s="15"/>
      <c r="P37" s="14"/>
      <c r="Q37" s="14"/>
      <c r="R37" s="14">
        <v>105</v>
      </c>
      <c r="S37" s="14"/>
      <c r="T37" s="14"/>
      <c r="U37" s="14"/>
      <c r="V37" s="16">
        <v>105</v>
      </c>
      <c r="W37" s="17"/>
      <c r="X37" s="142">
        <f>VLOOKUP($D37,'struktura dle kraje'!$A:$O,4,0)</f>
        <v>1773</v>
      </c>
      <c r="Y37" s="143">
        <f>VLOOKUP($D37,'struktura dle kraje'!$A:$O,5,0)</f>
        <v>32</v>
      </c>
      <c r="Z37" s="143">
        <f>VLOOKUP($D37,'struktura dle kraje'!$A:$O,6,0)</f>
        <v>130</v>
      </c>
      <c r="AA37" s="144">
        <f>VLOOKUP($D37,'struktura dle kraje'!$A:$O,7,0)</f>
        <v>1935</v>
      </c>
      <c r="AB37" s="143">
        <f>VLOOKUP($D37,'struktura dle kraje'!$A:$O,8,0)</f>
        <v>10</v>
      </c>
      <c r="AC37" s="143">
        <f>VLOOKUP($D37,'struktura dle kraje'!$A:$O,9,0)</f>
        <v>10</v>
      </c>
      <c r="AD37" s="143">
        <f>VLOOKUP($D37,'struktura dle kraje'!$A:$O,10,0)</f>
        <v>754</v>
      </c>
      <c r="AE37" s="143">
        <f>VLOOKUP($D37,'struktura dle kraje'!$A:$O,11,0)</f>
        <v>856</v>
      </c>
      <c r="AF37" s="143">
        <f>VLOOKUP($D37,'struktura dle kraje'!$A:$O,12,0)</f>
        <v>105</v>
      </c>
      <c r="AG37" s="143">
        <f>VLOOKUP($D37,'struktura dle kraje'!$A:$O,13,0)</f>
        <v>47</v>
      </c>
      <c r="AH37" s="145">
        <f>VLOOKUP($D37,'struktura dle kraje'!$A:$O,14,0)</f>
        <v>1782</v>
      </c>
      <c r="AI37" s="146">
        <f>VLOOKUP($D37,'struktura dle kraje'!$A:$O,15,0)</f>
        <v>453</v>
      </c>
      <c r="AJ37" s="167">
        <f>VLOOKUP($F37,'struktura dle okresů'!$A:$O,4,0)</f>
        <v>813</v>
      </c>
      <c r="AK37" s="168">
        <f>VLOOKUP($F37,'struktura dle okresů'!$A:$O,5,0)</f>
        <v>8</v>
      </c>
      <c r="AL37" s="168">
        <f>VLOOKUP($F37,'struktura dle okresů'!$A:$O,6,0)</f>
        <v>70</v>
      </c>
      <c r="AM37" s="169">
        <f>VLOOKUP($F37,'struktura dle okresů'!$A:$O,7,0)</f>
        <v>891</v>
      </c>
      <c r="AN37" s="168">
        <f>VLOOKUP($F37,'struktura dle okresů'!$A:$O,8,0)</f>
        <v>0</v>
      </c>
      <c r="AO37" s="168">
        <f>VLOOKUP($F37,'struktura dle okresů'!$A:$O,9,0)</f>
        <v>0</v>
      </c>
      <c r="AP37" s="168">
        <f>VLOOKUP($F37,'struktura dle okresů'!$A:$O,10,0)</f>
        <v>171</v>
      </c>
      <c r="AQ37" s="168">
        <f>VLOOKUP($F37,'struktura dle okresů'!$A:$O,11,0)</f>
        <v>0</v>
      </c>
      <c r="AR37" s="168">
        <f>VLOOKUP($F37,'struktura dle okresů'!$A:$O,12,0)</f>
        <v>0</v>
      </c>
      <c r="AS37" s="168">
        <f>VLOOKUP($F37,'struktura dle okresů'!$A:$O,13,0)</f>
        <v>0</v>
      </c>
      <c r="AT37" s="170">
        <f>VLOOKUP($F37,'struktura dle okresů'!$A:$O,14,0)</f>
        <v>171</v>
      </c>
      <c r="AU37" s="171">
        <f>VLOOKUP($F37,'struktura dle okresů'!$A:$O,15,0)</f>
        <v>453</v>
      </c>
      <c r="AV37" s="30" t="str">
        <f t="shared" si="4"/>
        <v/>
      </c>
      <c r="AW37" s="31" t="str">
        <f t="shared" si="5"/>
        <v/>
      </c>
      <c r="AX37" s="31" t="str">
        <f t="shared" si="6"/>
        <v/>
      </c>
      <c r="AY37" s="121" t="str">
        <f t="shared" si="7"/>
        <v/>
      </c>
      <c r="AZ37" s="31" t="str">
        <f t="shared" si="8"/>
        <v/>
      </c>
      <c r="BA37" s="31" t="str">
        <f t="shared" si="9"/>
        <v/>
      </c>
      <c r="BB37" s="31">
        <f t="shared" si="10"/>
        <v>9.5143167814425514E-3</v>
      </c>
      <c r="BC37" s="31" t="str">
        <f t="shared" si="11"/>
        <v/>
      </c>
      <c r="BD37" s="31" t="str">
        <f t="shared" si="12"/>
        <v/>
      </c>
      <c r="BE37" s="31" t="str">
        <f t="shared" si="13"/>
        <v/>
      </c>
      <c r="BF37" s="122">
        <f t="shared" si="14"/>
        <v>3.6776295050961437E-3</v>
      </c>
      <c r="BG37" s="123" t="str">
        <f t="shared" si="15"/>
        <v/>
      </c>
      <c r="BH37" s="184" t="str">
        <f t="shared" si="16"/>
        <v/>
      </c>
      <c r="BI37" s="185" t="str">
        <f t="shared" si="17"/>
        <v/>
      </c>
      <c r="BJ37" s="185" t="str">
        <f t="shared" si="18"/>
        <v/>
      </c>
      <c r="BK37" s="186" t="str">
        <f t="shared" si="19"/>
        <v/>
      </c>
      <c r="BL37" s="185" t="str">
        <f t="shared" si="20"/>
        <v/>
      </c>
      <c r="BM37" s="185" t="str">
        <f t="shared" si="21"/>
        <v/>
      </c>
      <c r="BN37" s="185">
        <f t="shared" si="22"/>
        <v>0.13925729442970822</v>
      </c>
      <c r="BO37" s="185" t="str">
        <f t="shared" si="23"/>
        <v/>
      </c>
      <c r="BP37" s="185" t="str">
        <f t="shared" si="24"/>
        <v/>
      </c>
      <c r="BQ37" s="185" t="str">
        <f t="shared" si="25"/>
        <v/>
      </c>
      <c r="BR37" s="187">
        <f t="shared" si="26"/>
        <v>5.8922558922558925E-2</v>
      </c>
      <c r="BS37" s="188" t="str">
        <f t="shared" si="27"/>
        <v/>
      </c>
      <c r="BT37" s="209" t="str">
        <f t="shared" si="28"/>
        <v/>
      </c>
      <c r="BU37" s="210" t="str">
        <f t="shared" si="29"/>
        <v/>
      </c>
      <c r="BV37" s="210" t="str">
        <f t="shared" si="30"/>
        <v/>
      </c>
      <c r="BW37" s="211" t="str">
        <f t="shared" si="31"/>
        <v/>
      </c>
      <c r="BX37" s="210" t="str">
        <f t="shared" si="32"/>
        <v/>
      </c>
      <c r="BY37" s="210" t="str">
        <f t="shared" si="33"/>
        <v/>
      </c>
      <c r="BZ37" s="210">
        <f t="shared" si="34"/>
        <v>0.61403508771929827</v>
      </c>
      <c r="CA37" s="210" t="str">
        <f t="shared" si="35"/>
        <v/>
      </c>
      <c r="CB37" s="210" t="str">
        <f t="shared" si="36"/>
        <v/>
      </c>
      <c r="CC37" s="210" t="str">
        <f t="shared" si="37"/>
        <v/>
      </c>
      <c r="CD37" s="212">
        <f t="shared" si="38"/>
        <v>0.61403508771929827</v>
      </c>
      <c r="CE37" s="213" t="str">
        <f t="shared" si="39"/>
        <v/>
      </c>
    </row>
    <row r="38" spans="1:83" x14ac:dyDescent="0.25">
      <c r="A38" s="12" t="s">
        <v>149</v>
      </c>
      <c r="B38" s="13" t="s">
        <v>150</v>
      </c>
      <c r="C38" s="13" t="s">
        <v>132</v>
      </c>
      <c r="D38" s="13" t="s">
        <v>65</v>
      </c>
      <c r="E38" s="13" t="s">
        <v>66</v>
      </c>
      <c r="F38" s="13" t="s">
        <v>151</v>
      </c>
      <c r="G38" s="13" t="s">
        <v>152</v>
      </c>
      <c r="H38" s="13" t="s">
        <v>99</v>
      </c>
      <c r="I38" s="13" t="str">
        <f t="shared" si="3"/>
        <v>ne</v>
      </c>
      <c r="J38" s="14">
        <f>VLOOKUP(D38,'struktura dle kraje'!A:C,3,0)</f>
        <v>555923</v>
      </c>
      <c r="K38" s="45">
        <f>VLOOKUP(F38,'struktura dle okresů'!A:C,3,0)</f>
        <v>80808</v>
      </c>
      <c r="L38" s="44"/>
      <c r="M38" s="14"/>
      <c r="N38" s="14"/>
      <c r="O38" s="15"/>
      <c r="P38" s="14"/>
      <c r="Q38" s="14"/>
      <c r="R38" s="14">
        <v>52</v>
      </c>
      <c r="S38" s="14"/>
      <c r="T38" s="14"/>
      <c r="U38" s="14"/>
      <c r="V38" s="16">
        <v>52</v>
      </c>
      <c r="W38" s="17"/>
      <c r="X38" s="142">
        <f>VLOOKUP($D38,'struktura dle kraje'!$A:$O,4,0)</f>
        <v>2448</v>
      </c>
      <c r="Y38" s="143">
        <f>VLOOKUP($D38,'struktura dle kraje'!$A:$O,5,0)</f>
        <v>35</v>
      </c>
      <c r="Z38" s="143">
        <f>VLOOKUP($D38,'struktura dle kraje'!$A:$O,6,0)</f>
        <v>268</v>
      </c>
      <c r="AA38" s="144">
        <f>VLOOKUP($D38,'struktura dle kraje'!$A:$O,7,0)</f>
        <v>2751</v>
      </c>
      <c r="AB38" s="143">
        <f>VLOOKUP($D38,'struktura dle kraje'!$A:$O,8,0)</f>
        <v>24</v>
      </c>
      <c r="AC38" s="143">
        <f>VLOOKUP($D38,'struktura dle kraje'!$A:$O,9,0)</f>
        <v>10</v>
      </c>
      <c r="AD38" s="143">
        <f>VLOOKUP($D38,'struktura dle kraje'!$A:$O,10,0)</f>
        <v>446</v>
      </c>
      <c r="AE38" s="143">
        <f>VLOOKUP($D38,'struktura dle kraje'!$A:$O,11,0)</f>
        <v>519</v>
      </c>
      <c r="AF38" s="143">
        <f>VLOOKUP($D38,'struktura dle kraje'!$A:$O,12,0)</f>
        <v>532</v>
      </c>
      <c r="AG38" s="143">
        <f>VLOOKUP($D38,'struktura dle kraje'!$A:$O,13,0)</f>
        <v>30</v>
      </c>
      <c r="AH38" s="145">
        <f>VLOOKUP($D38,'struktura dle kraje'!$A:$O,14,0)</f>
        <v>1561</v>
      </c>
      <c r="AI38" s="146">
        <f>VLOOKUP($D38,'struktura dle kraje'!$A:$O,15,0)</f>
        <v>1116</v>
      </c>
      <c r="AJ38" s="167">
        <f>VLOOKUP($F38,'struktura dle okresů'!$A:$O,4,0)</f>
        <v>185</v>
      </c>
      <c r="AK38" s="168">
        <f>VLOOKUP($F38,'struktura dle okresů'!$A:$O,5,0)</f>
        <v>5</v>
      </c>
      <c r="AL38" s="168">
        <f>VLOOKUP($F38,'struktura dle okresů'!$A:$O,6,0)</f>
        <v>10</v>
      </c>
      <c r="AM38" s="169">
        <f>VLOOKUP($F38,'struktura dle okresů'!$A:$O,7,0)</f>
        <v>200</v>
      </c>
      <c r="AN38" s="168">
        <f>VLOOKUP($F38,'struktura dle okresů'!$A:$O,8,0)</f>
        <v>0</v>
      </c>
      <c r="AO38" s="168">
        <f>VLOOKUP($F38,'struktura dle okresů'!$A:$O,9,0)</f>
        <v>0</v>
      </c>
      <c r="AP38" s="168">
        <f>VLOOKUP($F38,'struktura dle okresů'!$A:$O,10,0)</f>
        <v>52</v>
      </c>
      <c r="AQ38" s="168">
        <f>VLOOKUP($F38,'struktura dle okresů'!$A:$O,11,0)</f>
        <v>20</v>
      </c>
      <c r="AR38" s="168">
        <f>VLOOKUP($F38,'struktura dle okresů'!$A:$O,12,0)</f>
        <v>40</v>
      </c>
      <c r="AS38" s="168">
        <f>VLOOKUP($F38,'struktura dle okresů'!$A:$O,13,0)</f>
        <v>0</v>
      </c>
      <c r="AT38" s="170">
        <f>VLOOKUP($F38,'struktura dle okresů'!$A:$O,14,0)</f>
        <v>112</v>
      </c>
      <c r="AU38" s="171">
        <f>VLOOKUP($F38,'struktura dle okresů'!$A:$O,15,0)</f>
        <v>0</v>
      </c>
      <c r="AV38" s="30" t="str">
        <f t="shared" si="4"/>
        <v/>
      </c>
      <c r="AW38" s="31" t="str">
        <f t="shared" si="5"/>
        <v/>
      </c>
      <c r="AX38" s="31" t="str">
        <f t="shared" si="6"/>
        <v/>
      </c>
      <c r="AY38" s="121" t="str">
        <f t="shared" si="7"/>
        <v/>
      </c>
      <c r="AZ38" s="31" t="str">
        <f t="shared" si="8"/>
        <v/>
      </c>
      <c r="BA38" s="31" t="str">
        <f t="shared" si="9"/>
        <v/>
      </c>
      <c r="BB38" s="31">
        <f t="shared" si="10"/>
        <v>4.711852120333454E-3</v>
      </c>
      <c r="BC38" s="31" t="str">
        <f t="shared" si="11"/>
        <v/>
      </c>
      <c r="BD38" s="31" t="str">
        <f t="shared" si="12"/>
        <v/>
      </c>
      <c r="BE38" s="31" t="str">
        <f t="shared" si="13"/>
        <v/>
      </c>
      <c r="BF38" s="122">
        <f t="shared" si="14"/>
        <v>1.8213022310952331E-3</v>
      </c>
      <c r="BG38" s="123" t="str">
        <f t="shared" si="15"/>
        <v/>
      </c>
      <c r="BH38" s="184" t="str">
        <f t="shared" si="16"/>
        <v/>
      </c>
      <c r="BI38" s="185" t="str">
        <f t="shared" si="17"/>
        <v/>
      </c>
      <c r="BJ38" s="185" t="str">
        <f t="shared" si="18"/>
        <v/>
      </c>
      <c r="BK38" s="186" t="str">
        <f t="shared" si="19"/>
        <v/>
      </c>
      <c r="BL38" s="185" t="str">
        <f t="shared" si="20"/>
        <v/>
      </c>
      <c r="BM38" s="185" t="str">
        <f t="shared" si="21"/>
        <v/>
      </c>
      <c r="BN38" s="185">
        <f t="shared" si="22"/>
        <v>0.11659192825112108</v>
      </c>
      <c r="BO38" s="185" t="str">
        <f t="shared" si="23"/>
        <v/>
      </c>
      <c r="BP38" s="185" t="str">
        <f t="shared" si="24"/>
        <v/>
      </c>
      <c r="BQ38" s="185" t="str">
        <f t="shared" si="25"/>
        <v/>
      </c>
      <c r="BR38" s="187">
        <f t="shared" si="26"/>
        <v>3.3311979500320305E-2</v>
      </c>
      <c r="BS38" s="188" t="str">
        <f t="shared" si="27"/>
        <v/>
      </c>
      <c r="BT38" s="209" t="str">
        <f t="shared" si="28"/>
        <v/>
      </c>
      <c r="BU38" s="210" t="str">
        <f t="shared" si="29"/>
        <v/>
      </c>
      <c r="BV38" s="210" t="str">
        <f t="shared" si="30"/>
        <v/>
      </c>
      <c r="BW38" s="211" t="str">
        <f t="shared" si="31"/>
        <v/>
      </c>
      <c r="BX38" s="210" t="str">
        <f t="shared" si="32"/>
        <v/>
      </c>
      <c r="BY38" s="210" t="str">
        <f t="shared" si="33"/>
        <v/>
      </c>
      <c r="BZ38" s="210">
        <f t="shared" si="34"/>
        <v>1</v>
      </c>
      <c r="CA38" s="210" t="str">
        <f t="shared" si="35"/>
        <v/>
      </c>
      <c r="CB38" s="210" t="str">
        <f t="shared" si="36"/>
        <v/>
      </c>
      <c r="CC38" s="210" t="str">
        <f t="shared" si="37"/>
        <v/>
      </c>
      <c r="CD38" s="212">
        <f t="shared" si="38"/>
        <v>0.4642857142857143</v>
      </c>
      <c r="CE38" s="213" t="str">
        <f t="shared" si="39"/>
        <v/>
      </c>
    </row>
    <row r="39" spans="1:83" x14ac:dyDescent="0.25">
      <c r="A39" s="12" t="s">
        <v>153</v>
      </c>
      <c r="B39" s="13" t="s">
        <v>154</v>
      </c>
      <c r="C39" s="13" t="s">
        <v>53</v>
      </c>
      <c r="D39" s="13" t="s">
        <v>155</v>
      </c>
      <c r="E39" s="13" t="s">
        <v>156</v>
      </c>
      <c r="F39" s="13" t="s">
        <v>157</v>
      </c>
      <c r="G39" s="13" t="s">
        <v>158</v>
      </c>
      <c r="H39" s="13" t="s">
        <v>144</v>
      </c>
      <c r="I39" s="13" t="str">
        <f t="shared" si="3"/>
        <v>ano</v>
      </c>
      <c r="J39" s="14">
        <f>VLOOKUP(D39,'struktura dle kraje'!A:C,3,0)</f>
        <v>449494</v>
      </c>
      <c r="K39" s="45">
        <f>VLOOKUP(F39,'struktura dle okresů'!A:C,3,0)</f>
        <v>72631</v>
      </c>
      <c r="L39" s="44">
        <v>52</v>
      </c>
      <c r="M39" s="14"/>
      <c r="N39" s="14"/>
      <c r="O39" s="15">
        <v>52</v>
      </c>
      <c r="P39" s="14"/>
      <c r="Q39" s="14"/>
      <c r="R39" s="14"/>
      <c r="S39" s="14"/>
      <c r="T39" s="14"/>
      <c r="U39" s="14"/>
      <c r="V39" s="16">
        <v>0</v>
      </c>
      <c r="W39" s="17"/>
      <c r="X39" s="142">
        <f>VLOOKUP($D39,'struktura dle kraje'!$A:$O,4,0)</f>
        <v>1665</v>
      </c>
      <c r="Y39" s="143">
        <f>VLOOKUP($D39,'struktura dle kraje'!$A:$O,5,0)</f>
        <v>30</v>
      </c>
      <c r="Z39" s="143">
        <f>VLOOKUP($D39,'struktura dle kraje'!$A:$O,6,0)</f>
        <v>190</v>
      </c>
      <c r="AA39" s="144">
        <f>VLOOKUP($D39,'struktura dle kraje'!$A:$O,7,0)</f>
        <v>1885</v>
      </c>
      <c r="AB39" s="143">
        <f>VLOOKUP($D39,'struktura dle kraje'!$A:$O,8,0)</f>
        <v>24</v>
      </c>
      <c r="AC39" s="143">
        <f>VLOOKUP($D39,'struktura dle kraje'!$A:$O,9,0)</f>
        <v>26</v>
      </c>
      <c r="AD39" s="143">
        <f>VLOOKUP($D39,'struktura dle kraje'!$A:$O,10,0)</f>
        <v>507</v>
      </c>
      <c r="AE39" s="143">
        <f>VLOOKUP($D39,'struktura dle kraje'!$A:$O,11,0)</f>
        <v>142</v>
      </c>
      <c r="AF39" s="143">
        <f>VLOOKUP($D39,'struktura dle kraje'!$A:$O,12,0)</f>
        <v>35</v>
      </c>
      <c r="AG39" s="143">
        <f>VLOOKUP($D39,'struktura dle kraje'!$A:$O,13,0)</f>
        <v>28</v>
      </c>
      <c r="AH39" s="145">
        <f>VLOOKUP($D39,'struktura dle kraje'!$A:$O,14,0)</f>
        <v>762</v>
      </c>
      <c r="AI39" s="146">
        <f>VLOOKUP($D39,'struktura dle kraje'!$A:$O,15,0)</f>
        <v>280</v>
      </c>
      <c r="AJ39" s="167">
        <f>VLOOKUP($F39,'struktura dle okresů'!$A:$O,4,0)</f>
        <v>353</v>
      </c>
      <c r="AK39" s="168">
        <f>VLOOKUP($F39,'struktura dle okresů'!$A:$O,5,0)</f>
        <v>9</v>
      </c>
      <c r="AL39" s="168">
        <f>VLOOKUP($F39,'struktura dle okresů'!$A:$O,6,0)</f>
        <v>20</v>
      </c>
      <c r="AM39" s="169">
        <f>VLOOKUP($F39,'struktura dle okresů'!$A:$O,7,0)</f>
        <v>382</v>
      </c>
      <c r="AN39" s="168">
        <f>VLOOKUP($F39,'struktura dle okresů'!$A:$O,8,0)</f>
        <v>0</v>
      </c>
      <c r="AO39" s="168">
        <f>VLOOKUP($F39,'struktura dle okresů'!$A:$O,9,0)</f>
        <v>0</v>
      </c>
      <c r="AP39" s="168">
        <f>VLOOKUP($F39,'struktura dle okresů'!$A:$O,10,0)</f>
        <v>170</v>
      </c>
      <c r="AQ39" s="168">
        <f>VLOOKUP($F39,'struktura dle okresů'!$A:$O,11,0)</f>
        <v>0</v>
      </c>
      <c r="AR39" s="168">
        <f>VLOOKUP($F39,'struktura dle okresů'!$A:$O,12,0)</f>
        <v>0</v>
      </c>
      <c r="AS39" s="168">
        <f>VLOOKUP($F39,'struktura dle okresů'!$A:$O,13,0)</f>
        <v>0</v>
      </c>
      <c r="AT39" s="170">
        <f>VLOOKUP($F39,'struktura dle okresů'!$A:$O,14,0)</f>
        <v>170</v>
      </c>
      <c r="AU39" s="171">
        <f>VLOOKUP($F39,'struktura dle okresů'!$A:$O,15,0)</f>
        <v>0</v>
      </c>
      <c r="AV39" s="30">
        <f t="shared" si="4"/>
        <v>1.2290529201824671E-3</v>
      </c>
      <c r="AW39" s="31" t="str">
        <f t="shared" si="5"/>
        <v/>
      </c>
      <c r="AX39" s="31" t="str">
        <f t="shared" si="6"/>
        <v/>
      </c>
      <c r="AY39" s="121">
        <f t="shared" si="7"/>
        <v>1.0825439783491205E-3</v>
      </c>
      <c r="AZ39" s="31" t="str">
        <f t="shared" si="8"/>
        <v/>
      </c>
      <c r="BA39" s="31" t="str">
        <f t="shared" si="9"/>
        <v/>
      </c>
      <c r="BB39" s="31" t="str">
        <f t="shared" si="10"/>
        <v/>
      </c>
      <c r="BC39" s="31" t="str">
        <f t="shared" si="11"/>
        <v/>
      </c>
      <c r="BD39" s="31" t="str">
        <f t="shared" si="12"/>
        <v/>
      </c>
      <c r="BE39" s="31" t="str">
        <f t="shared" si="13"/>
        <v/>
      </c>
      <c r="BF39" s="122" t="str">
        <f t="shared" si="14"/>
        <v/>
      </c>
      <c r="BG39" s="123" t="str">
        <f t="shared" si="15"/>
        <v/>
      </c>
      <c r="BH39" s="184">
        <f t="shared" si="16"/>
        <v>3.123123123123123E-2</v>
      </c>
      <c r="BI39" s="185" t="str">
        <f t="shared" si="17"/>
        <v/>
      </c>
      <c r="BJ39" s="185" t="str">
        <f t="shared" si="18"/>
        <v/>
      </c>
      <c r="BK39" s="186">
        <f t="shared" si="19"/>
        <v>2.7586206896551724E-2</v>
      </c>
      <c r="BL39" s="185" t="str">
        <f t="shared" si="20"/>
        <v/>
      </c>
      <c r="BM39" s="185" t="str">
        <f t="shared" si="21"/>
        <v/>
      </c>
      <c r="BN39" s="185" t="str">
        <f t="shared" si="22"/>
        <v/>
      </c>
      <c r="BO39" s="185" t="str">
        <f t="shared" si="23"/>
        <v/>
      </c>
      <c r="BP39" s="185" t="str">
        <f t="shared" si="24"/>
        <v/>
      </c>
      <c r="BQ39" s="185" t="str">
        <f t="shared" si="25"/>
        <v/>
      </c>
      <c r="BR39" s="187" t="str">
        <f t="shared" si="26"/>
        <v/>
      </c>
      <c r="BS39" s="188" t="str">
        <f t="shared" si="27"/>
        <v/>
      </c>
      <c r="BT39" s="209">
        <f t="shared" si="28"/>
        <v>0.14730878186968838</v>
      </c>
      <c r="BU39" s="210" t="str">
        <f t="shared" si="29"/>
        <v/>
      </c>
      <c r="BV39" s="210" t="str">
        <f t="shared" si="30"/>
        <v/>
      </c>
      <c r="BW39" s="211">
        <f t="shared" si="31"/>
        <v>0.13612565445026178</v>
      </c>
      <c r="BX39" s="210" t="str">
        <f t="shared" si="32"/>
        <v/>
      </c>
      <c r="BY39" s="210" t="str">
        <f t="shared" si="33"/>
        <v/>
      </c>
      <c r="BZ39" s="210" t="str">
        <f t="shared" si="34"/>
        <v/>
      </c>
      <c r="CA39" s="210" t="str">
        <f t="shared" si="35"/>
        <v/>
      </c>
      <c r="CB39" s="210" t="str">
        <f t="shared" si="36"/>
        <v/>
      </c>
      <c r="CC39" s="210" t="str">
        <f t="shared" si="37"/>
        <v/>
      </c>
      <c r="CD39" s="212" t="str">
        <f t="shared" si="38"/>
        <v/>
      </c>
      <c r="CE39" s="213" t="str">
        <f t="shared" si="39"/>
        <v/>
      </c>
    </row>
    <row r="40" spans="1:83" x14ac:dyDescent="0.25">
      <c r="A40" s="12" t="s">
        <v>159</v>
      </c>
      <c r="B40" s="13" t="s">
        <v>160</v>
      </c>
      <c r="C40" s="13" t="s">
        <v>141</v>
      </c>
      <c r="D40" s="13" t="s">
        <v>135</v>
      </c>
      <c r="E40" s="13" t="s">
        <v>136</v>
      </c>
      <c r="F40" s="13" t="s">
        <v>161</v>
      </c>
      <c r="G40" s="13" t="s">
        <v>162</v>
      </c>
      <c r="H40" s="13" t="s">
        <v>99</v>
      </c>
      <c r="I40" s="13" t="str">
        <f t="shared" si="3"/>
        <v>ne</v>
      </c>
      <c r="J40" s="14">
        <f>VLOOKUP(D40,'struktura dle kraje'!A:C,3,0)</f>
        <v>530469</v>
      </c>
      <c r="K40" s="45">
        <f>VLOOKUP(F40,'struktura dle okresů'!A:C,3,0)</f>
        <v>104541</v>
      </c>
      <c r="L40" s="44"/>
      <c r="M40" s="14"/>
      <c r="N40" s="14"/>
      <c r="O40" s="15"/>
      <c r="P40" s="14"/>
      <c r="Q40" s="14"/>
      <c r="R40" s="14">
        <v>80</v>
      </c>
      <c r="S40" s="14"/>
      <c r="T40" s="14"/>
      <c r="U40" s="14"/>
      <c r="V40" s="16">
        <v>80</v>
      </c>
      <c r="W40" s="17"/>
      <c r="X40" s="142">
        <f>VLOOKUP($D40,'struktura dle kraje'!$A:$O,4,0)</f>
        <v>1773</v>
      </c>
      <c r="Y40" s="143">
        <f>VLOOKUP($D40,'struktura dle kraje'!$A:$O,5,0)</f>
        <v>32</v>
      </c>
      <c r="Z40" s="143">
        <f>VLOOKUP($D40,'struktura dle kraje'!$A:$O,6,0)</f>
        <v>130</v>
      </c>
      <c r="AA40" s="144">
        <f>VLOOKUP($D40,'struktura dle kraje'!$A:$O,7,0)</f>
        <v>1935</v>
      </c>
      <c r="AB40" s="143">
        <f>VLOOKUP($D40,'struktura dle kraje'!$A:$O,8,0)</f>
        <v>10</v>
      </c>
      <c r="AC40" s="143">
        <f>VLOOKUP($D40,'struktura dle kraje'!$A:$O,9,0)</f>
        <v>10</v>
      </c>
      <c r="AD40" s="143">
        <f>VLOOKUP($D40,'struktura dle kraje'!$A:$O,10,0)</f>
        <v>754</v>
      </c>
      <c r="AE40" s="143">
        <f>VLOOKUP($D40,'struktura dle kraje'!$A:$O,11,0)</f>
        <v>856</v>
      </c>
      <c r="AF40" s="143">
        <f>VLOOKUP($D40,'struktura dle kraje'!$A:$O,12,0)</f>
        <v>105</v>
      </c>
      <c r="AG40" s="143">
        <f>VLOOKUP($D40,'struktura dle kraje'!$A:$O,13,0)</f>
        <v>47</v>
      </c>
      <c r="AH40" s="145">
        <f>VLOOKUP($D40,'struktura dle kraje'!$A:$O,14,0)</f>
        <v>1782</v>
      </c>
      <c r="AI40" s="146">
        <f>VLOOKUP($D40,'struktura dle kraje'!$A:$O,15,0)</f>
        <v>453</v>
      </c>
      <c r="AJ40" s="167">
        <f>VLOOKUP($F40,'struktura dle okresů'!$A:$O,4,0)</f>
        <v>456</v>
      </c>
      <c r="AK40" s="168">
        <f>VLOOKUP($F40,'struktura dle okresů'!$A:$O,5,0)</f>
        <v>10</v>
      </c>
      <c r="AL40" s="168">
        <f>VLOOKUP($F40,'struktura dle okresů'!$A:$O,6,0)</f>
        <v>25</v>
      </c>
      <c r="AM40" s="169">
        <f>VLOOKUP($F40,'struktura dle okresů'!$A:$O,7,0)</f>
        <v>491</v>
      </c>
      <c r="AN40" s="168">
        <f>VLOOKUP($F40,'struktura dle okresů'!$A:$O,8,0)</f>
        <v>0</v>
      </c>
      <c r="AO40" s="168">
        <f>VLOOKUP($F40,'struktura dle okresů'!$A:$O,9,0)</f>
        <v>0</v>
      </c>
      <c r="AP40" s="168">
        <f>VLOOKUP($F40,'struktura dle okresů'!$A:$O,10,0)</f>
        <v>263</v>
      </c>
      <c r="AQ40" s="168">
        <f>VLOOKUP($F40,'struktura dle okresů'!$A:$O,11,0)</f>
        <v>176</v>
      </c>
      <c r="AR40" s="168">
        <f>VLOOKUP($F40,'struktura dle okresů'!$A:$O,12,0)</f>
        <v>0</v>
      </c>
      <c r="AS40" s="168">
        <f>VLOOKUP($F40,'struktura dle okresů'!$A:$O,13,0)</f>
        <v>0</v>
      </c>
      <c r="AT40" s="170">
        <f>VLOOKUP($F40,'struktura dle okresů'!$A:$O,14,0)</f>
        <v>439</v>
      </c>
      <c r="AU40" s="171">
        <f>VLOOKUP($F40,'struktura dle okresů'!$A:$O,15,0)</f>
        <v>0</v>
      </c>
      <c r="AV40" s="30" t="str">
        <f t="shared" si="4"/>
        <v/>
      </c>
      <c r="AW40" s="31" t="str">
        <f t="shared" si="5"/>
        <v/>
      </c>
      <c r="AX40" s="31" t="str">
        <f t="shared" si="6"/>
        <v/>
      </c>
      <c r="AY40" s="121" t="str">
        <f t="shared" si="7"/>
        <v/>
      </c>
      <c r="AZ40" s="31" t="str">
        <f t="shared" si="8"/>
        <v/>
      </c>
      <c r="BA40" s="31" t="str">
        <f t="shared" si="9"/>
        <v/>
      </c>
      <c r="BB40" s="31">
        <f t="shared" si="10"/>
        <v>7.2490032620514677E-3</v>
      </c>
      <c r="BC40" s="31" t="str">
        <f t="shared" si="11"/>
        <v/>
      </c>
      <c r="BD40" s="31" t="str">
        <f t="shared" si="12"/>
        <v/>
      </c>
      <c r="BE40" s="31" t="str">
        <f t="shared" si="13"/>
        <v/>
      </c>
      <c r="BF40" s="122">
        <f t="shared" si="14"/>
        <v>2.8020034324542048E-3</v>
      </c>
      <c r="BG40" s="123" t="str">
        <f t="shared" si="15"/>
        <v/>
      </c>
      <c r="BH40" s="184" t="str">
        <f t="shared" si="16"/>
        <v/>
      </c>
      <c r="BI40" s="185" t="str">
        <f t="shared" si="17"/>
        <v/>
      </c>
      <c r="BJ40" s="185" t="str">
        <f t="shared" si="18"/>
        <v/>
      </c>
      <c r="BK40" s="186" t="str">
        <f t="shared" si="19"/>
        <v/>
      </c>
      <c r="BL40" s="185" t="str">
        <f t="shared" si="20"/>
        <v/>
      </c>
      <c r="BM40" s="185" t="str">
        <f t="shared" si="21"/>
        <v/>
      </c>
      <c r="BN40" s="185">
        <f t="shared" si="22"/>
        <v>0.10610079575596817</v>
      </c>
      <c r="BO40" s="185" t="str">
        <f t="shared" si="23"/>
        <v/>
      </c>
      <c r="BP40" s="185" t="str">
        <f t="shared" si="24"/>
        <v/>
      </c>
      <c r="BQ40" s="185" t="str">
        <f t="shared" si="25"/>
        <v/>
      </c>
      <c r="BR40" s="187">
        <f t="shared" si="26"/>
        <v>4.4893378226711557E-2</v>
      </c>
      <c r="BS40" s="188" t="str">
        <f t="shared" si="27"/>
        <v/>
      </c>
      <c r="BT40" s="209" t="str">
        <f t="shared" si="28"/>
        <v/>
      </c>
      <c r="BU40" s="210" t="str">
        <f t="shared" si="29"/>
        <v/>
      </c>
      <c r="BV40" s="210" t="str">
        <f t="shared" si="30"/>
        <v/>
      </c>
      <c r="BW40" s="211" t="str">
        <f t="shared" si="31"/>
        <v/>
      </c>
      <c r="BX40" s="210" t="str">
        <f t="shared" si="32"/>
        <v/>
      </c>
      <c r="BY40" s="210" t="str">
        <f t="shared" si="33"/>
        <v/>
      </c>
      <c r="BZ40" s="210">
        <f t="shared" si="34"/>
        <v>0.30418250950570341</v>
      </c>
      <c r="CA40" s="210" t="str">
        <f t="shared" si="35"/>
        <v/>
      </c>
      <c r="CB40" s="210" t="str">
        <f t="shared" si="36"/>
        <v/>
      </c>
      <c r="CC40" s="210" t="str">
        <f t="shared" si="37"/>
        <v/>
      </c>
      <c r="CD40" s="212">
        <f t="shared" si="38"/>
        <v>0.18223234624145787</v>
      </c>
      <c r="CE40" s="213" t="str">
        <f t="shared" si="39"/>
        <v/>
      </c>
    </row>
    <row r="41" spans="1:83" x14ac:dyDescent="0.25">
      <c r="A41" s="12" t="s">
        <v>163</v>
      </c>
      <c r="B41" s="13" t="s">
        <v>164</v>
      </c>
      <c r="C41" s="13" t="s">
        <v>165</v>
      </c>
      <c r="D41" s="13" t="s">
        <v>135</v>
      </c>
      <c r="E41" s="13" t="s">
        <v>136</v>
      </c>
      <c r="F41" s="13" t="s">
        <v>161</v>
      </c>
      <c r="G41" s="13" t="s">
        <v>162</v>
      </c>
      <c r="H41" s="13" t="s">
        <v>99</v>
      </c>
      <c r="I41" s="13" t="str">
        <f t="shared" si="3"/>
        <v>ne</v>
      </c>
      <c r="J41" s="14">
        <f>VLOOKUP(D41,'struktura dle kraje'!A:C,3,0)</f>
        <v>530469</v>
      </c>
      <c r="K41" s="45">
        <f>VLOOKUP(F41,'struktura dle okresů'!A:C,3,0)</f>
        <v>104541</v>
      </c>
      <c r="L41" s="44"/>
      <c r="M41" s="14"/>
      <c r="N41" s="14"/>
      <c r="O41" s="15"/>
      <c r="P41" s="14"/>
      <c r="Q41" s="14"/>
      <c r="R41" s="14"/>
      <c r="S41" s="14">
        <v>176</v>
      </c>
      <c r="T41" s="14"/>
      <c r="U41" s="14"/>
      <c r="V41" s="16">
        <v>176</v>
      </c>
      <c r="W41" s="17"/>
      <c r="X41" s="142">
        <f>VLOOKUP($D41,'struktura dle kraje'!$A:$O,4,0)</f>
        <v>1773</v>
      </c>
      <c r="Y41" s="143">
        <f>VLOOKUP($D41,'struktura dle kraje'!$A:$O,5,0)</f>
        <v>32</v>
      </c>
      <c r="Z41" s="143">
        <f>VLOOKUP($D41,'struktura dle kraje'!$A:$O,6,0)</f>
        <v>130</v>
      </c>
      <c r="AA41" s="144">
        <f>VLOOKUP($D41,'struktura dle kraje'!$A:$O,7,0)</f>
        <v>1935</v>
      </c>
      <c r="AB41" s="143">
        <f>VLOOKUP($D41,'struktura dle kraje'!$A:$O,8,0)</f>
        <v>10</v>
      </c>
      <c r="AC41" s="143">
        <f>VLOOKUP($D41,'struktura dle kraje'!$A:$O,9,0)</f>
        <v>10</v>
      </c>
      <c r="AD41" s="143">
        <f>VLOOKUP($D41,'struktura dle kraje'!$A:$O,10,0)</f>
        <v>754</v>
      </c>
      <c r="AE41" s="143">
        <f>VLOOKUP($D41,'struktura dle kraje'!$A:$O,11,0)</f>
        <v>856</v>
      </c>
      <c r="AF41" s="143">
        <f>VLOOKUP($D41,'struktura dle kraje'!$A:$O,12,0)</f>
        <v>105</v>
      </c>
      <c r="AG41" s="143">
        <f>VLOOKUP($D41,'struktura dle kraje'!$A:$O,13,0)</f>
        <v>47</v>
      </c>
      <c r="AH41" s="145">
        <f>VLOOKUP($D41,'struktura dle kraje'!$A:$O,14,0)</f>
        <v>1782</v>
      </c>
      <c r="AI41" s="146">
        <f>VLOOKUP($D41,'struktura dle kraje'!$A:$O,15,0)</f>
        <v>453</v>
      </c>
      <c r="AJ41" s="167">
        <f>VLOOKUP($F41,'struktura dle okresů'!$A:$O,4,0)</f>
        <v>456</v>
      </c>
      <c r="AK41" s="168">
        <f>VLOOKUP($F41,'struktura dle okresů'!$A:$O,5,0)</f>
        <v>10</v>
      </c>
      <c r="AL41" s="168">
        <f>VLOOKUP($F41,'struktura dle okresů'!$A:$O,6,0)</f>
        <v>25</v>
      </c>
      <c r="AM41" s="169">
        <f>VLOOKUP($F41,'struktura dle okresů'!$A:$O,7,0)</f>
        <v>491</v>
      </c>
      <c r="AN41" s="168">
        <f>VLOOKUP($F41,'struktura dle okresů'!$A:$O,8,0)</f>
        <v>0</v>
      </c>
      <c r="AO41" s="168">
        <f>VLOOKUP($F41,'struktura dle okresů'!$A:$O,9,0)</f>
        <v>0</v>
      </c>
      <c r="AP41" s="168">
        <f>VLOOKUP($F41,'struktura dle okresů'!$A:$O,10,0)</f>
        <v>263</v>
      </c>
      <c r="AQ41" s="168">
        <f>VLOOKUP($F41,'struktura dle okresů'!$A:$O,11,0)</f>
        <v>176</v>
      </c>
      <c r="AR41" s="168">
        <f>VLOOKUP($F41,'struktura dle okresů'!$A:$O,12,0)</f>
        <v>0</v>
      </c>
      <c r="AS41" s="168">
        <f>VLOOKUP($F41,'struktura dle okresů'!$A:$O,13,0)</f>
        <v>0</v>
      </c>
      <c r="AT41" s="170">
        <f>VLOOKUP($F41,'struktura dle okresů'!$A:$O,14,0)</f>
        <v>439</v>
      </c>
      <c r="AU41" s="171">
        <f>VLOOKUP($F41,'struktura dle okresů'!$A:$O,15,0)</f>
        <v>0</v>
      </c>
      <c r="AV41" s="30" t="str">
        <f t="shared" si="4"/>
        <v/>
      </c>
      <c r="AW41" s="31" t="str">
        <f t="shared" si="5"/>
        <v/>
      </c>
      <c r="AX41" s="31" t="str">
        <f t="shared" si="6"/>
        <v/>
      </c>
      <c r="AY41" s="121" t="str">
        <f t="shared" si="7"/>
        <v/>
      </c>
      <c r="AZ41" s="31" t="str">
        <f t="shared" si="8"/>
        <v/>
      </c>
      <c r="BA41" s="31" t="str">
        <f t="shared" si="9"/>
        <v/>
      </c>
      <c r="BB41" s="31" t="str">
        <f t="shared" si="10"/>
        <v/>
      </c>
      <c r="BC41" s="31">
        <f t="shared" si="11"/>
        <v>1.4575569358178053E-2</v>
      </c>
      <c r="BD41" s="31" t="str">
        <f t="shared" si="12"/>
        <v/>
      </c>
      <c r="BE41" s="31" t="str">
        <f t="shared" si="13"/>
        <v/>
      </c>
      <c r="BF41" s="122">
        <f t="shared" si="14"/>
        <v>6.1644075513992503E-3</v>
      </c>
      <c r="BG41" s="123" t="str">
        <f t="shared" si="15"/>
        <v/>
      </c>
      <c r="BH41" s="184" t="str">
        <f t="shared" si="16"/>
        <v/>
      </c>
      <c r="BI41" s="185" t="str">
        <f t="shared" si="17"/>
        <v/>
      </c>
      <c r="BJ41" s="185" t="str">
        <f t="shared" si="18"/>
        <v/>
      </c>
      <c r="BK41" s="186" t="str">
        <f t="shared" si="19"/>
        <v/>
      </c>
      <c r="BL41" s="185" t="str">
        <f t="shared" si="20"/>
        <v/>
      </c>
      <c r="BM41" s="185" t="str">
        <f t="shared" si="21"/>
        <v/>
      </c>
      <c r="BN41" s="185" t="str">
        <f t="shared" si="22"/>
        <v/>
      </c>
      <c r="BO41" s="185">
        <f t="shared" si="23"/>
        <v>0.20560747663551401</v>
      </c>
      <c r="BP41" s="185" t="str">
        <f t="shared" si="24"/>
        <v/>
      </c>
      <c r="BQ41" s="185" t="str">
        <f t="shared" si="25"/>
        <v/>
      </c>
      <c r="BR41" s="187">
        <f t="shared" si="26"/>
        <v>9.8765432098765427E-2</v>
      </c>
      <c r="BS41" s="188" t="str">
        <f t="shared" si="27"/>
        <v/>
      </c>
      <c r="BT41" s="209" t="str">
        <f t="shared" si="28"/>
        <v/>
      </c>
      <c r="BU41" s="210" t="str">
        <f t="shared" si="29"/>
        <v/>
      </c>
      <c r="BV41" s="210" t="str">
        <f t="shared" si="30"/>
        <v/>
      </c>
      <c r="BW41" s="211" t="str">
        <f t="shared" si="31"/>
        <v/>
      </c>
      <c r="BX41" s="210" t="str">
        <f t="shared" si="32"/>
        <v/>
      </c>
      <c r="BY41" s="210" t="str">
        <f t="shared" si="33"/>
        <v/>
      </c>
      <c r="BZ41" s="210" t="str">
        <f t="shared" si="34"/>
        <v/>
      </c>
      <c r="CA41" s="210">
        <f t="shared" si="35"/>
        <v>1</v>
      </c>
      <c r="CB41" s="210" t="str">
        <f t="shared" si="36"/>
        <v/>
      </c>
      <c r="CC41" s="210" t="str">
        <f t="shared" si="37"/>
        <v/>
      </c>
      <c r="CD41" s="212">
        <f t="shared" si="38"/>
        <v>0.40091116173120728</v>
      </c>
      <c r="CE41" s="213" t="str">
        <f t="shared" si="39"/>
        <v/>
      </c>
    </row>
    <row r="42" spans="1:83" x14ac:dyDescent="0.25">
      <c r="A42" s="12" t="s">
        <v>166</v>
      </c>
      <c r="B42" s="13" t="s">
        <v>167</v>
      </c>
      <c r="C42" s="13" t="s">
        <v>168</v>
      </c>
      <c r="D42" s="13" t="s">
        <v>65</v>
      </c>
      <c r="E42" s="13" t="s">
        <v>66</v>
      </c>
      <c r="F42" s="13" t="s">
        <v>67</v>
      </c>
      <c r="G42" s="13" t="s">
        <v>68</v>
      </c>
      <c r="H42" s="13" t="s">
        <v>99</v>
      </c>
      <c r="I42" s="13" t="str">
        <f t="shared" si="3"/>
        <v>ne</v>
      </c>
      <c r="J42" s="14">
        <f>VLOOKUP(D42,'struktura dle kraje'!A:C,3,0)</f>
        <v>555923</v>
      </c>
      <c r="K42" s="45">
        <f>VLOOKUP(F42,'struktura dle okresů'!A:C,3,0)</f>
        <v>116554</v>
      </c>
      <c r="L42" s="44"/>
      <c r="M42" s="14"/>
      <c r="N42" s="14"/>
      <c r="O42" s="15"/>
      <c r="P42" s="14"/>
      <c r="Q42" s="14"/>
      <c r="R42" s="14"/>
      <c r="S42" s="14">
        <v>183</v>
      </c>
      <c r="T42" s="14"/>
      <c r="U42" s="14"/>
      <c r="V42" s="16">
        <v>183</v>
      </c>
      <c r="W42" s="17">
        <v>266</v>
      </c>
      <c r="X42" s="142">
        <f>VLOOKUP($D42,'struktura dle kraje'!$A:$O,4,0)</f>
        <v>2448</v>
      </c>
      <c r="Y42" s="143">
        <f>VLOOKUP($D42,'struktura dle kraje'!$A:$O,5,0)</f>
        <v>35</v>
      </c>
      <c r="Z42" s="143">
        <f>VLOOKUP($D42,'struktura dle kraje'!$A:$O,6,0)</f>
        <v>268</v>
      </c>
      <c r="AA42" s="144">
        <f>VLOOKUP($D42,'struktura dle kraje'!$A:$O,7,0)</f>
        <v>2751</v>
      </c>
      <c r="AB42" s="143">
        <f>VLOOKUP($D42,'struktura dle kraje'!$A:$O,8,0)</f>
        <v>24</v>
      </c>
      <c r="AC42" s="143">
        <f>VLOOKUP($D42,'struktura dle kraje'!$A:$O,9,0)</f>
        <v>10</v>
      </c>
      <c r="AD42" s="143">
        <f>VLOOKUP($D42,'struktura dle kraje'!$A:$O,10,0)</f>
        <v>446</v>
      </c>
      <c r="AE42" s="143">
        <f>VLOOKUP($D42,'struktura dle kraje'!$A:$O,11,0)</f>
        <v>519</v>
      </c>
      <c r="AF42" s="143">
        <f>VLOOKUP($D42,'struktura dle kraje'!$A:$O,12,0)</f>
        <v>532</v>
      </c>
      <c r="AG42" s="143">
        <f>VLOOKUP($D42,'struktura dle kraje'!$A:$O,13,0)</f>
        <v>30</v>
      </c>
      <c r="AH42" s="145">
        <f>VLOOKUP($D42,'struktura dle kraje'!$A:$O,14,0)</f>
        <v>1561</v>
      </c>
      <c r="AI42" s="146">
        <f>VLOOKUP($D42,'struktura dle kraje'!$A:$O,15,0)</f>
        <v>1116</v>
      </c>
      <c r="AJ42" s="167">
        <f>VLOOKUP($F42,'struktura dle okresů'!$A:$O,4,0)</f>
        <v>464</v>
      </c>
      <c r="AK42" s="168">
        <f>VLOOKUP($F42,'struktura dle okresů'!$A:$O,5,0)</f>
        <v>5</v>
      </c>
      <c r="AL42" s="168">
        <f>VLOOKUP($F42,'struktura dle okresů'!$A:$O,6,0)</f>
        <v>26</v>
      </c>
      <c r="AM42" s="169">
        <f>VLOOKUP($F42,'struktura dle okresů'!$A:$O,7,0)</f>
        <v>495</v>
      </c>
      <c r="AN42" s="168">
        <f>VLOOKUP($F42,'struktura dle okresů'!$A:$O,8,0)</f>
        <v>17</v>
      </c>
      <c r="AO42" s="168">
        <f>VLOOKUP($F42,'struktura dle okresů'!$A:$O,9,0)</f>
        <v>5</v>
      </c>
      <c r="AP42" s="168">
        <f>VLOOKUP($F42,'struktura dle okresů'!$A:$O,10,0)</f>
        <v>0</v>
      </c>
      <c r="AQ42" s="168">
        <f>VLOOKUP($F42,'struktura dle okresů'!$A:$O,11,0)</f>
        <v>333</v>
      </c>
      <c r="AR42" s="168">
        <f>VLOOKUP($F42,'struktura dle okresů'!$A:$O,12,0)</f>
        <v>379</v>
      </c>
      <c r="AS42" s="168">
        <f>VLOOKUP($F42,'struktura dle okresů'!$A:$O,13,0)</f>
        <v>0</v>
      </c>
      <c r="AT42" s="170">
        <f>VLOOKUP($F42,'struktura dle okresů'!$A:$O,14,0)</f>
        <v>734</v>
      </c>
      <c r="AU42" s="171">
        <f>VLOOKUP($F42,'struktura dle okresů'!$A:$O,15,0)</f>
        <v>496</v>
      </c>
      <c r="AV42" s="30" t="str">
        <f t="shared" si="4"/>
        <v/>
      </c>
      <c r="AW42" s="31" t="str">
        <f t="shared" si="5"/>
        <v/>
      </c>
      <c r="AX42" s="31" t="str">
        <f t="shared" si="6"/>
        <v/>
      </c>
      <c r="AY42" s="121" t="str">
        <f t="shared" si="7"/>
        <v/>
      </c>
      <c r="AZ42" s="31" t="str">
        <f t="shared" si="8"/>
        <v/>
      </c>
      <c r="BA42" s="31" t="str">
        <f t="shared" si="9"/>
        <v/>
      </c>
      <c r="BB42" s="31" t="str">
        <f t="shared" si="10"/>
        <v/>
      </c>
      <c r="BC42" s="31">
        <f t="shared" si="11"/>
        <v>1.5155279503105591E-2</v>
      </c>
      <c r="BD42" s="31" t="str">
        <f t="shared" si="12"/>
        <v/>
      </c>
      <c r="BE42" s="31" t="str">
        <f t="shared" si="13"/>
        <v/>
      </c>
      <c r="BF42" s="122">
        <f t="shared" si="14"/>
        <v>6.4095828517389932E-3</v>
      </c>
      <c r="BG42" s="123">
        <f t="shared" si="15"/>
        <v>2.7293248512210138E-2</v>
      </c>
      <c r="BH42" s="184" t="str">
        <f t="shared" si="16"/>
        <v/>
      </c>
      <c r="BI42" s="185" t="str">
        <f t="shared" si="17"/>
        <v/>
      </c>
      <c r="BJ42" s="185" t="str">
        <f t="shared" si="18"/>
        <v/>
      </c>
      <c r="BK42" s="186" t="str">
        <f t="shared" si="19"/>
        <v/>
      </c>
      <c r="BL42" s="185" t="str">
        <f t="shared" si="20"/>
        <v/>
      </c>
      <c r="BM42" s="185" t="str">
        <f t="shared" si="21"/>
        <v/>
      </c>
      <c r="BN42" s="185" t="str">
        <f t="shared" si="22"/>
        <v/>
      </c>
      <c r="BO42" s="185">
        <f t="shared" si="23"/>
        <v>0.35260115606936415</v>
      </c>
      <c r="BP42" s="185" t="str">
        <f t="shared" si="24"/>
        <v/>
      </c>
      <c r="BQ42" s="185" t="str">
        <f t="shared" si="25"/>
        <v/>
      </c>
      <c r="BR42" s="187">
        <f t="shared" si="26"/>
        <v>0.11723254324151185</v>
      </c>
      <c r="BS42" s="188">
        <f t="shared" si="27"/>
        <v>0.23835125448028674</v>
      </c>
      <c r="BT42" s="209" t="str">
        <f t="shared" si="28"/>
        <v/>
      </c>
      <c r="BU42" s="210" t="str">
        <f t="shared" si="29"/>
        <v/>
      </c>
      <c r="BV42" s="210" t="str">
        <f t="shared" si="30"/>
        <v/>
      </c>
      <c r="BW42" s="211" t="str">
        <f t="shared" si="31"/>
        <v/>
      </c>
      <c r="BX42" s="210" t="str">
        <f t="shared" si="32"/>
        <v/>
      </c>
      <c r="BY42" s="210" t="str">
        <f t="shared" si="33"/>
        <v/>
      </c>
      <c r="BZ42" s="210" t="str">
        <f t="shared" si="34"/>
        <v/>
      </c>
      <c r="CA42" s="210">
        <f t="shared" si="35"/>
        <v>0.5495495495495496</v>
      </c>
      <c r="CB42" s="210" t="str">
        <f t="shared" si="36"/>
        <v/>
      </c>
      <c r="CC42" s="210" t="str">
        <f t="shared" si="37"/>
        <v/>
      </c>
      <c r="CD42" s="212">
        <f t="shared" si="38"/>
        <v>0.24931880108991825</v>
      </c>
      <c r="CE42" s="213">
        <f t="shared" si="39"/>
        <v>0.53629032258064513</v>
      </c>
    </row>
    <row r="43" spans="1:83" x14ac:dyDescent="0.25">
      <c r="A43" s="12" t="s">
        <v>169</v>
      </c>
      <c r="B43" s="13" t="s">
        <v>170</v>
      </c>
      <c r="C43" s="13" t="s">
        <v>165</v>
      </c>
      <c r="D43" s="13" t="s">
        <v>135</v>
      </c>
      <c r="E43" s="13" t="s">
        <v>136</v>
      </c>
      <c r="F43" s="13" t="s">
        <v>171</v>
      </c>
      <c r="G43" s="13" t="s">
        <v>172</v>
      </c>
      <c r="H43" s="13" t="s">
        <v>99</v>
      </c>
      <c r="I43" s="13" t="str">
        <f t="shared" si="3"/>
        <v>ne</v>
      </c>
      <c r="J43" s="14">
        <f>VLOOKUP(D43,'struktura dle kraje'!A:C,3,0)</f>
        <v>530469</v>
      </c>
      <c r="K43" s="45">
        <f>VLOOKUP(F43,'struktura dle okresů'!A:C,3,0)</f>
        <v>138056</v>
      </c>
      <c r="L43" s="44"/>
      <c r="M43" s="14"/>
      <c r="N43" s="14"/>
      <c r="O43" s="15"/>
      <c r="P43" s="14"/>
      <c r="Q43" s="14"/>
      <c r="R43" s="14">
        <v>46</v>
      </c>
      <c r="S43" s="14">
        <v>102</v>
      </c>
      <c r="T43" s="14">
        <v>20</v>
      </c>
      <c r="U43" s="14">
        <v>20</v>
      </c>
      <c r="V43" s="16">
        <v>188</v>
      </c>
      <c r="W43" s="17"/>
      <c r="X43" s="142">
        <f>VLOOKUP($D43,'struktura dle kraje'!$A:$O,4,0)</f>
        <v>1773</v>
      </c>
      <c r="Y43" s="143">
        <f>VLOOKUP($D43,'struktura dle kraje'!$A:$O,5,0)</f>
        <v>32</v>
      </c>
      <c r="Z43" s="143">
        <f>VLOOKUP($D43,'struktura dle kraje'!$A:$O,6,0)</f>
        <v>130</v>
      </c>
      <c r="AA43" s="144">
        <f>VLOOKUP($D43,'struktura dle kraje'!$A:$O,7,0)</f>
        <v>1935</v>
      </c>
      <c r="AB43" s="143">
        <f>VLOOKUP($D43,'struktura dle kraje'!$A:$O,8,0)</f>
        <v>10</v>
      </c>
      <c r="AC43" s="143">
        <f>VLOOKUP($D43,'struktura dle kraje'!$A:$O,9,0)</f>
        <v>10</v>
      </c>
      <c r="AD43" s="143">
        <f>VLOOKUP($D43,'struktura dle kraje'!$A:$O,10,0)</f>
        <v>754</v>
      </c>
      <c r="AE43" s="143">
        <f>VLOOKUP($D43,'struktura dle kraje'!$A:$O,11,0)</f>
        <v>856</v>
      </c>
      <c r="AF43" s="143">
        <f>VLOOKUP($D43,'struktura dle kraje'!$A:$O,12,0)</f>
        <v>105</v>
      </c>
      <c r="AG43" s="143">
        <f>VLOOKUP($D43,'struktura dle kraje'!$A:$O,13,0)</f>
        <v>47</v>
      </c>
      <c r="AH43" s="145">
        <f>VLOOKUP($D43,'struktura dle kraje'!$A:$O,14,0)</f>
        <v>1782</v>
      </c>
      <c r="AI43" s="146">
        <f>VLOOKUP($D43,'struktura dle kraje'!$A:$O,15,0)</f>
        <v>453</v>
      </c>
      <c r="AJ43" s="167">
        <f>VLOOKUP($F43,'struktura dle okresů'!$A:$O,4,0)</f>
        <v>306</v>
      </c>
      <c r="AK43" s="168">
        <f>VLOOKUP($F43,'struktura dle okresů'!$A:$O,5,0)</f>
        <v>8</v>
      </c>
      <c r="AL43" s="168">
        <f>VLOOKUP($F43,'struktura dle okresů'!$A:$O,6,0)</f>
        <v>18</v>
      </c>
      <c r="AM43" s="169">
        <f>VLOOKUP($F43,'struktura dle okresů'!$A:$O,7,0)</f>
        <v>332</v>
      </c>
      <c r="AN43" s="168">
        <f>VLOOKUP($F43,'struktura dle okresů'!$A:$O,8,0)</f>
        <v>0</v>
      </c>
      <c r="AO43" s="168">
        <f>VLOOKUP($F43,'struktura dle okresů'!$A:$O,9,0)</f>
        <v>0</v>
      </c>
      <c r="AP43" s="168">
        <f>VLOOKUP($F43,'struktura dle okresů'!$A:$O,10,0)</f>
        <v>247</v>
      </c>
      <c r="AQ43" s="168">
        <f>VLOOKUP($F43,'struktura dle okresů'!$A:$O,11,0)</f>
        <v>282</v>
      </c>
      <c r="AR43" s="168">
        <f>VLOOKUP($F43,'struktura dle okresů'!$A:$O,12,0)</f>
        <v>20</v>
      </c>
      <c r="AS43" s="168">
        <f>VLOOKUP($F43,'struktura dle okresů'!$A:$O,13,0)</f>
        <v>20</v>
      </c>
      <c r="AT43" s="170">
        <f>VLOOKUP($F43,'struktura dle okresů'!$A:$O,14,0)</f>
        <v>569</v>
      </c>
      <c r="AU43" s="171">
        <f>VLOOKUP($F43,'struktura dle okresů'!$A:$O,15,0)</f>
        <v>0</v>
      </c>
      <c r="AV43" s="30" t="str">
        <f t="shared" si="4"/>
        <v/>
      </c>
      <c r="AW43" s="31" t="str">
        <f t="shared" si="5"/>
        <v/>
      </c>
      <c r="AX43" s="31" t="str">
        <f t="shared" si="6"/>
        <v/>
      </c>
      <c r="AY43" s="121" t="str">
        <f t="shared" si="7"/>
        <v/>
      </c>
      <c r="AZ43" s="31" t="str">
        <f t="shared" si="8"/>
        <v/>
      </c>
      <c r="BA43" s="31" t="str">
        <f t="shared" si="9"/>
        <v/>
      </c>
      <c r="BB43" s="31">
        <f t="shared" si="10"/>
        <v>4.1681768756795939E-3</v>
      </c>
      <c r="BC43" s="31">
        <f t="shared" si="11"/>
        <v>8.4472049689441001E-3</v>
      </c>
      <c r="BD43" s="31">
        <f t="shared" si="12"/>
        <v>5.0929462694168579E-3</v>
      </c>
      <c r="BE43" s="31">
        <f t="shared" si="13"/>
        <v>3.5149384885764502E-2</v>
      </c>
      <c r="BF43" s="122">
        <f t="shared" si="14"/>
        <v>6.5847080662673812E-3</v>
      </c>
      <c r="BG43" s="123" t="str">
        <f t="shared" si="15"/>
        <v/>
      </c>
      <c r="BH43" s="184" t="str">
        <f t="shared" si="16"/>
        <v/>
      </c>
      <c r="BI43" s="185" t="str">
        <f t="shared" si="17"/>
        <v/>
      </c>
      <c r="BJ43" s="185" t="str">
        <f t="shared" si="18"/>
        <v/>
      </c>
      <c r="BK43" s="186" t="str">
        <f t="shared" si="19"/>
        <v/>
      </c>
      <c r="BL43" s="185" t="str">
        <f t="shared" si="20"/>
        <v/>
      </c>
      <c r="BM43" s="185" t="str">
        <f t="shared" si="21"/>
        <v/>
      </c>
      <c r="BN43" s="185">
        <f t="shared" si="22"/>
        <v>6.1007957559681698E-2</v>
      </c>
      <c r="BO43" s="185">
        <f t="shared" si="23"/>
        <v>0.1191588785046729</v>
      </c>
      <c r="BP43" s="185">
        <f t="shared" si="24"/>
        <v>0.19047619047619047</v>
      </c>
      <c r="BQ43" s="185">
        <f t="shared" si="25"/>
        <v>0.42553191489361702</v>
      </c>
      <c r="BR43" s="187">
        <f t="shared" si="26"/>
        <v>0.10549943883277217</v>
      </c>
      <c r="BS43" s="188" t="str">
        <f t="shared" si="27"/>
        <v/>
      </c>
      <c r="BT43" s="209" t="str">
        <f t="shared" si="28"/>
        <v/>
      </c>
      <c r="BU43" s="210" t="str">
        <f t="shared" si="29"/>
        <v/>
      </c>
      <c r="BV43" s="210" t="str">
        <f t="shared" si="30"/>
        <v/>
      </c>
      <c r="BW43" s="211" t="str">
        <f t="shared" si="31"/>
        <v/>
      </c>
      <c r="BX43" s="210" t="str">
        <f t="shared" si="32"/>
        <v/>
      </c>
      <c r="BY43" s="210" t="str">
        <f t="shared" si="33"/>
        <v/>
      </c>
      <c r="BZ43" s="210">
        <f t="shared" si="34"/>
        <v>0.18623481781376519</v>
      </c>
      <c r="CA43" s="210">
        <f t="shared" si="35"/>
        <v>0.36170212765957449</v>
      </c>
      <c r="CB43" s="210">
        <f t="shared" si="36"/>
        <v>1</v>
      </c>
      <c r="CC43" s="210">
        <f t="shared" si="37"/>
        <v>1</v>
      </c>
      <c r="CD43" s="212">
        <f t="shared" si="38"/>
        <v>0.33040421792618629</v>
      </c>
      <c r="CE43" s="213" t="str">
        <f t="shared" si="39"/>
        <v/>
      </c>
    </row>
    <row r="44" spans="1:83" x14ac:dyDescent="0.25">
      <c r="A44" s="12" t="s">
        <v>173</v>
      </c>
      <c r="B44" s="13" t="s">
        <v>174</v>
      </c>
      <c r="C44" s="13" t="s">
        <v>43</v>
      </c>
      <c r="D44" s="13" t="s">
        <v>102</v>
      </c>
      <c r="E44" s="13" t="s">
        <v>103</v>
      </c>
      <c r="F44" s="13" t="s">
        <v>114</v>
      </c>
      <c r="G44" s="13" t="s">
        <v>115</v>
      </c>
      <c r="H44" s="13" t="s">
        <v>48</v>
      </c>
      <c r="I44" s="13" t="str">
        <f t="shared" si="3"/>
        <v>ano</v>
      </c>
      <c r="J44" s="14">
        <f>VLOOKUP(D44,'struktura dle kraje'!A:C,3,0)</f>
        <v>1229343</v>
      </c>
      <c r="K44" s="45">
        <f>VLOOKUP(F44,'struktura dle okresů'!A:C,3,0)</f>
        <v>402739</v>
      </c>
      <c r="L44" s="44">
        <v>55</v>
      </c>
      <c r="M44" s="14"/>
      <c r="N44" s="14">
        <v>35</v>
      </c>
      <c r="O44" s="15">
        <v>90</v>
      </c>
      <c r="P44" s="14"/>
      <c r="Q44" s="14"/>
      <c r="R44" s="14"/>
      <c r="S44" s="14"/>
      <c r="T44" s="14"/>
      <c r="U44" s="14"/>
      <c r="V44" s="16">
        <v>0</v>
      </c>
      <c r="W44" s="17"/>
      <c r="X44" s="142">
        <f>VLOOKUP($D44,'struktura dle kraje'!$A:$O,4,0)</f>
        <v>5301</v>
      </c>
      <c r="Y44" s="143">
        <f>VLOOKUP($D44,'struktura dle kraje'!$A:$O,5,0)</f>
        <v>144</v>
      </c>
      <c r="Z44" s="143">
        <f>VLOOKUP($D44,'struktura dle kraje'!$A:$O,6,0)</f>
        <v>674</v>
      </c>
      <c r="AA44" s="144">
        <f>VLOOKUP($D44,'struktura dle kraje'!$A:$O,7,0)</f>
        <v>6119</v>
      </c>
      <c r="AB44" s="143">
        <f>VLOOKUP($D44,'struktura dle kraje'!$A:$O,8,0)</f>
        <v>68</v>
      </c>
      <c r="AC44" s="143">
        <f>VLOOKUP($D44,'struktura dle kraje'!$A:$O,9,0)</f>
        <v>28</v>
      </c>
      <c r="AD44" s="143">
        <f>VLOOKUP($D44,'struktura dle kraje'!$A:$O,10,0)</f>
        <v>1130</v>
      </c>
      <c r="AE44" s="143">
        <f>VLOOKUP($D44,'struktura dle kraje'!$A:$O,11,0)</f>
        <v>1003</v>
      </c>
      <c r="AF44" s="143">
        <f>VLOOKUP($D44,'struktura dle kraje'!$A:$O,12,0)</f>
        <v>364</v>
      </c>
      <c r="AG44" s="143">
        <f>VLOOKUP($D44,'struktura dle kraje'!$A:$O,13,0)</f>
        <v>67</v>
      </c>
      <c r="AH44" s="145">
        <f>VLOOKUP($D44,'struktura dle kraje'!$A:$O,14,0)</f>
        <v>2660</v>
      </c>
      <c r="AI44" s="146">
        <f>VLOOKUP($D44,'struktura dle kraje'!$A:$O,15,0)</f>
        <v>270</v>
      </c>
      <c r="AJ44" s="167">
        <f>VLOOKUP($F44,'struktura dle okresů'!$A:$O,4,0)</f>
        <v>3184</v>
      </c>
      <c r="AK44" s="168">
        <f>VLOOKUP($F44,'struktura dle okresů'!$A:$O,5,0)</f>
        <v>85</v>
      </c>
      <c r="AL44" s="168">
        <f>VLOOKUP($F44,'struktura dle okresů'!$A:$O,6,0)</f>
        <v>518</v>
      </c>
      <c r="AM44" s="169">
        <f>VLOOKUP($F44,'struktura dle okresů'!$A:$O,7,0)</f>
        <v>3787</v>
      </c>
      <c r="AN44" s="168">
        <f>VLOOKUP($F44,'struktura dle okresů'!$A:$O,8,0)</f>
        <v>63</v>
      </c>
      <c r="AO44" s="168">
        <f>VLOOKUP($F44,'struktura dle okresů'!$A:$O,9,0)</f>
        <v>23</v>
      </c>
      <c r="AP44" s="168">
        <f>VLOOKUP($F44,'struktura dle okresů'!$A:$O,10,0)</f>
        <v>339</v>
      </c>
      <c r="AQ44" s="168">
        <f>VLOOKUP($F44,'struktura dle okresů'!$A:$O,11,0)</f>
        <v>813</v>
      </c>
      <c r="AR44" s="168">
        <f>VLOOKUP($F44,'struktura dle okresů'!$A:$O,12,0)</f>
        <v>170</v>
      </c>
      <c r="AS44" s="168">
        <f>VLOOKUP($F44,'struktura dle okresů'!$A:$O,13,0)</f>
        <v>20</v>
      </c>
      <c r="AT44" s="170">
        <f>VLOOKUP($F44,'struktura dle okresů'!$A:$O,14,0)</f>
        <v>1428</v>
      </c>
      <c r="AU44" s="171">
        <f>VLOOKUP($F44,'struktura dle okresů'!$A:$O,15,0)</f>
        <v>0</v>
      </c>
      <c r="AV44" s="30">
        <f t="shared" si="4"/>
        <v>1.2999598194237633E-3</v>
      </c>
      <c r="AW44" s="31" t="str">
        <f t="shared" si="5"/>
        <v/>
      </c>
      <c r="AX44" s="31">
        <f t="shared" si="6"/>
        <v>7.1355759429153924E-3</v>
      </c>
      <c r="AY44" s="121">
        <f t="shared" si="7"/>
        <v>1.87363380868117E-3</v>
      </c>
      <c r="AZ44" s="31" t="str">
        <f t="shared" si="8"/>
        <v/>
      </c>
      <c r="BA44" s="31" t="str">
        <f t="shared" si="9"/>
        <v/>
      </c>
      <c r="BB44" s="31" t="str">
        <f t="shared" si="10"/>
        <v/>
      </c>
      <c r="BC44" s="31" t="str">
        <f t="shared" si="11"/>
        <v/>
      </c>
      <c r="BD44" s="31" t="str">
        <f t="shared" si="12"/>
        <v/>
      </c>
      <c r="BE44" s="31" t="str">
        <f t="shared" si="13"/>
        <v/>
      </c>
      <c r="BF44" s="122" t="str">
        <f t="shared" si="14"/>
        <v/>
      </c>
      <c r="BG44" s="123" t="str">
        <f t="shared" si="15"/>
        <v/>
      </c>
      <c r="BH44" s="184">
        <f t="shared" si="16"/>
        <v>1.0375400867760801E-2</v>
      </c>
      <c r="BI44" s="185" t="str">
        <f t="shared" si="17"/>
        <v/>
      </c>
      <c r="BJ44" s="185">
        <f t="shared" si="18"/>
        <v>5.192878338278932E-2</v>
      </c>
      <c r="BK44" s="186">
        <f t="shared" si="19"/>
        <v>1.4708285667592745E-2</v>
      </c>
      <c r="BL44" s="185" t="str">
        <f t="shared" si="20"/>
        <v/>
      </c>
      <c r="BM44" s="185" t="str">
        <f t="shared" si="21"/>
        <v/>
      </c>
      <c r="BN44" s="185" t="str">
        <f t="shared" si="22"/>
        <v/>
      </c>
      <c r="BO44" s="185" t="str">
        <f t="shared" si="23"/>
        <v/>
      </c>
      <c r="BP44" s="185" t="str">
        <f t="shared" si="24"/>
        <v/>
      </c>
      <c r="BQ44" s="185" t="str">
        <f t="shared" si="25"/>
        <v/>
      </c>
      <c r="BR44" s="187" t="str">
        <f t="shared" si="26"/>
        <v/>
      </c>
      <c r="BS44" s="188" t="str">
        <f t="shared" si="27"/>
        <v/>
      </c>
      <c r="BT44" s="209">
        <f t="shared" si="28"/>
        <v>1.7273869346733667E-2</v>
      </c>
      <c r="BU44" s="210" t="str">
        <f t="shared" si="29"/>
        <v/>
      </c>
      <c r="BV44" s="210">
        <f t="shared" si="30"/>
        <v>6.7567567567567571E-2</v>
      </c>
      <c r="BW44" s="211">
        <f t="shared" si="31"/>
        <v>2.3765513599155005E-2</v>
      </c>
      <c r="BX44" s="210" t="str">
        <f t="shared" si="32"/>
        <v/>
      </c>
      <c r="BY44" s="210" t="str">
        <f t="shared" si="33"/>
        <v/>
      </c>
      <c r="BZ44" s="210" t="str">
        <f t="shared" si="34"/>
        <v/>
      </c>
      <c r="CA44" s="210" t="str">
        <f t="shared" si="35"/>
        <v/>
      </c>
      <c r="CB44" s="210" t="str">
        <f t="shared" si="36"/>
        <v/>
      </c>
      <c r="CC44" s="210" t="str">
        <f t="shared" si="37"/>
        <v/>
      </c>
      <c r="CD44" s="212" t="str">
        <f t="shared" si="38"/>
        <v/>
      </c>
      <c r="CE44" s="213" t="str">
        <f t="shared" si="39"/>
        <v/>
      </c>
    </row>
    <row r="45" spans="1:83" x14ac:dyDescent="0.25">
      <c r="A45" s="12" t="s">
        <v>175</v>
      </c>
      <c r="B45" s="13" t="s">
        <v>176</v>
      </c>
      <c r="C45" s="13" t="s">
        <v>43</v>
      </c>
      <c r="D45" s="13" t="s">
        <v>102</v>
      </c>
      <c r="E45" s="13" t="s">
        <v>103</v>
      </c>
      <c r="F45" s="13" t="s">
        <v>114</v>
      </c>
      <c r="G45" s="13" t="s">
        <v>115</v>
      </c>
      <c r="H45" s="13" t="s">
        <v>48</v>
      </c>
      <c r="I45" s="13" t="str">
        <f t="shared" si="3"/>
        <v>ano</v>
      </c>
      <c r="J45" s="14">
        <f>VLOOKUP(D45,'struktura dle kraje'!A:C,3,0)</f>
        <v>1229343</v>
      </c>
      <c r="K45" s="45">
        <f>VLOOKUP(F45,'struktura dle okresů'!A:C,3,0)</f>
        <v>402739</v>
      </c>
      <c r="L45" s="44">
        <v>202</v>
      </c>
      <c r="M45" s="14">
        <v>20</v>
      </c>
      <c r="N45" s="14"/>
      <c r="O45" s="15">
        <v>222</v>
      </c>
      <c r="P45" s="14"/>
      <c r="Q45" s="14"/>
      <c r="R45" s="14"/>
      <c r="S45" s="14"/>
      <c r="T45" s="14"/>
      <c r="U45" s="14"/>
      <c r="V45" s="16">
        <v>0</v>
      </c>
      <c r="W45" s="17"/>
      <c r="X45" s="142">
        <f>VLOOKUP($D45,'struktura dle kraje'!$A:$O,4,0)</f>
        <v>5301</v>
      </c>
      <c r="Y45" s="143">
        <f>VLOOKUP($D45,'struktura dle kraje'!$A:$O,5,0)</f>
        <v>144</v>
      </c>
      <c r="Z45" s="143">
        <f>VLOOKUP($D45,'struktura dle kraje'!$A:$O,6,0)</f>
        <v>674</v>
      </c>
      <c r="AA45" s="144">
        <f>VLOOKUP($D45,'struktura dle kraje'!$A:$O,7,0)</f>
        <v>6119</v>
      </c>
      <c r="AB45" s="143">
        <f>VLOOKUP($D45,'struktura dle kraje'!$A:$O,8,0)</f>
        <v>68</v>
      </c>
      <c r="AC45" s="143">
        <f>VLOOKUP($D45,'struktura dle kraje'!$A:$O,9,0)</f>
        <v>28</v>
      </c>
      <c r="AD45" s="143">
        <f>VLOOKUP($D45,'struktura dle kraje'!$A:$O,10,0)</f>
        <v>1130</v>
      </c>
      <c r="AE45" s="143">
        <f>VLOOKUP($D45,'struktura dle kraje'!$A:$O,11,0)</f>
        <v>1003</v>
      </c>
      <c r="AF45" s="143">
        <f>VLOOKUP($D45,'struktura dle kraje'!$A:$O,12,0)</f>
        <v>364</v>
      </c>
      <c r="AG45" s="143">
        <f>VLOOKUP($D45,'struktura dle kraje'!$A:$O,13,0)</f>
        <v>67</v>
      </c>
      <c r="AH45" s="145">
        <f>VLOOKUP($D45,'struktura dle kraje'!$A:$O,14,0)</f>
        <v>2660</v>
      </c>
      <c r="AI45" s="146">
        <f>VLOOKUP($D45,'struktura dle kraje'!$A:$O,15,0)</f>
        <v>270</v>
      </c>
      <c r="AJ45" s="167">
        <f>VLOOKUP($F45,'struktura dle okresů'!$A:$O,4,0)</f>
        <v>3184</v>
      </c>
      <c r="AK45" s="168">
        <f>VLOOKUP($F45,'struktura dle okresů'!$A:$O,5,0)</f>
        <v>85</v>
      </c>
      <c r="AL45" s="168">
        <f>VLOOKUP($F45,'struktura dle okresů'!$A:$O,6,0)</f>
        <v>518</v>
      </c>
      <c r="AM45" s="169">
        <f>VLOOKUP($F45,'struktura dle okresů'!$A:$O,7,0)</f>
        <v>3787</v>
      </c>
      <c r="AN45" s="168">
        <f>VLOOKUP($F45,'struktura dle okresů'!$A:$O,8,0)</f>
        <v>63</v>
      </c>
      <c r="AO45" s="168">
        <f>VLOOKUP($F45,'struktura dle okresů'!$A:$O,9,0)</f>
        <v>23</v>
      </c>
      <c r="AP45" s="168">
        <f>VLOOKUP($F45,'struktura dle okresů'!$A:$O,10,0)</f>
        <v>339</v>
      </c>
      <c r="AQ45" s="168">
        <f>VLOOKUP($F45,'struktura dle okresů'!$A:$O,11,0)</f>
        <v>813</v>
      </c>
      <c r="AR45" s="168">
        <f>VLOOKUP($F45,'struktura dle okresů'!$A:$O,12,0)</f>
        <v>170</v>
      </c>
      <c r="AS45" s="168">
        <f>VLOOKUP($F45,'struktura dle okresů'!$A:$O,13,0)</f>
        <v>20</v>
      </c>
      <c r="AT45" s="170">
        <f>VLOOKUP($F45,'struktura dle okresů'!$A:$O,14,0)</f>
        <v>1428</v>
      </c>
      <c r="AU45" s="171">
        <f>VLOOKUP($F45,'struktura dle okresů'!$A:$O,15,0)</f>
        <v>0</v>
      </c>
      <c r="AV45" s="30">
        <f t="shared" si="4"/>
        <v>4.7743978822472758E-3</v>
      </c>
      <c r="AW45" s="31">
        <f t="shared" si="5"/>
        <v>2.4360535931790498E-2</v>
      </c>
      <c r="AX45" s="31" t="str">
        <f t="shared" si="6"/>
        <v/>
      </c>
      <c r="AY45" s="121">
        <f t="shared" si="7"/>
        <v>4.6216300614135529E-3</v>
      </c>
      <c r="AZ45" s="31" t="str">
        <f t="shared" si="8"/>
        <v/>
      </c>
      <c r="BA45" s="31" t="str">
        <f t="shared" si="9"/>
        <v/>
      </c>
      <c r="BB45" s="31" t="str">
        <f t="shared" si="10"/>
        <v/>
      </c>
      <c r="BC45" s="31" t="str">
        <f t="shared" si="11"/>
        <v/>
      </c>
      <c r="BD45" s="31" t="str">
        <f t="shared" si="12"/>
        <v/>
      </c>
      <c r="BE45" s="31" t="str">
        <f t="shared" si="13"/>
        <v/>
      </c>
      <c r="BF45" s="122" t="str">
        <f t="shared" si="14"/>
        <v/>
      </c>
      <c r="BG45" s="123" t="str">
        <f t="shared" si="15"/>
        <v/>
      </c>
      <c r="BH45" s="184">
        <f t="shared" si="16"/>
        <v>3.81060177325033E-2</v>
      </c>
      <c r="BI45" s="185">
        <f t="shared" si="17"/>
        <v>0.1388888888888889</v>
      </c>
      <c r="BJ45" s="185" t="str">
        <f t="shared" si="18"/>
        <v/>
      </c>
      <c r="BK45" s="186">
        <f t="shared" si="19"/>
        <v>3.62804379800621E-2</v>
      </c>
      <c r="BL45" s="185" t="str">
        <f t="shared" si="20"/>
        <v/>
      </c>
      <c r="BM45" s="185" t="str">
        <f t="shared" si="21"/>
        <v/>
      </c>
      <c r="BN45" s="185" t="str">
        <f t="shared" si="22"/>
        <v/>
      </c>
      <c r="BO45" s="185" t="str">
        <f t="shared" si="23"/>
        <v/>
      </c>
      <c r="BP45" s="185" t="str">
        <f t="shared" si="24"/>
        <v/>
      </c>
      <c r="BQ45" s="185" t="str">
        <f t="shared" si="25"/>
        <v/>
      </c>
      <c r="BR45" s="187" t="str">
        <f t="shared" si="26"/>
        <v/>
      </c>
      <c r="BS45" s="188" t="str">
        <f t="shared" si="27"/>
        <v/>
      </c>
      <c r="BT45" s="209">
        <f t="shared" si="28"/>
        <v>6.3442211055276379E-2</v>
      </c>
      <c r="BU45" s="210">
        <f t="shared" si="29"/>
        <v>0.23529411764705882</v>
      </c>
      <c r="BV45" s="210" t="str">
        <f t="shared" si="30"/>
        <v/>
      </c>
      <c r="BW45" s="211">
        <f t="shared" si="31"/>
        <v>5.8621600211249007E-2</v>
      </c>
      <c r="BX45" s="210" t="str">
        <f t="shared" si="32"/>
        <v/>
      </c>
      <c r="BY45" s="210" t="str">
        <f t="shared" si="33"/>
        <v/>
      </c>
      <c r="BZ45" s="210" t="str">
        <f t="shared" si="34"/>
        <v/>
      </c>
      <c r="CA45" s="210" t="str">
        <f t="shared" si="35"/>
        <v/>
      </c>
      <c r="CB45" s="210" t="str">
        <f t="shared" si="36"/>
        <v/>
      </c>
      <c r="CC45" s="210" t="str">
        <f t="shared" si="37"/>
        <v/>
      </c>
      <c r="CD45" s="212" t="str">
        <f t="shared" si="38"/>
        <v/>
      </c>
      <c r="CE45" s="213" t="str">
        <f t="shared" si="39"/>
        <v/>
      </c>
    </row>
    <row r="46" spans="1:83" x14ac:dyDescent="0.25">
      <c r="A46" s="12" t="s">
        <v>177</v>
      </c>
      <c r="B46" s="13" t="s">
        <v>178</v>
      </c>
      <c r="C46" s="13" t="s">
        <v>43</v>
      </c>
      <c r="D46" s="13" t="s">
        <v>102</v>
      </c>
      <c r="E46" s="13" t="s">
        <v>103</v>
      </c>
      <c r="F46" s="13" t="s">
        <v>114</v>
      </c>
      <c r="G46" s="13" t="s">
        <v>115</v>
      </c>
      <c r="H46" s="13" t="s">
        <v>144</v>
      </c>
      <c r="I46" s="13" t="str">
        <f t="shared" si="3"/>
        <v>ano</v>
      </c>
      <c r="J46" s="14">
        <f>VLOOKUP(D46,'struktura dle kraje'!A:C,3,0)</f>
        <v>1229343</v>
      </c>
      <c r="K46" s="45">
        <f>VLOOKUP(F46,'struktura dle okresů'!A:C,3,0)</f>
        <v>402739</v>
      </c>
      <c r="L46" s="44">
        <v>146</v>
      </c>
      <c r="M46" s="14">
        <v>8</v>
      </c>
      <c r="N46" s="14">
        <v>18</v>
      </c>
      <c r="O46" s="15">
        <v>172</v>
      </c>
      <c r="P46" s="14"/>
      <c r="Q46" s="14"/>
      <c r="R46" s="14"/>
      <c r="S46" s="14">
        <v>30</v>
      </c>
      <c r="T46" s="14"/>
      <c r="U46" s="14"/>
      <c r="V46" s="16">
        <v>30</v>
      </c>
      <c r="W46" s="17"/>
      <c r="X46" s="142">
        <f>VLOOKUP($D46,'struktura dle kraje'!$A:$O,4,0)</f>
        <v>5301</v>
      </c>
      <c r="Y46" s="143">
        <f>VLOOKUP($D46,'struktura dle kraje'!$A:$O,5,0)</f>
        <v>144</v>
      </c>
      <c r="Z46" s="143">
        <f>VLOOKUP($D46,'struktura dle kraje'!$A:$O,6,0)</f>
        <v>674</v>
      </c>
      <c r="AA46" s="144">
        <f>VLOOKUP($D46,'struktura dle kraje'!$A:$O,7,0)</f>
        <v>6119</v>
      </c>
      <c r="AB46" s="143">
        <f>VLOOKUP($D46,'struktura dle kraje'!$A:$O,8,0)</f>
        <v>68</v>
      </c>
      <c r="AC46" s="143">
        <f>VLOOKUP($D46,'struktura dle kraje'!$A:$O,9,0)</f>
        <v>28</v>
      </c>
      <c r="AD46" s="143">
        <f>VLOOKUP($D46,'struktura dle kraje'!$A:$O,10,0)</f>
        <v>1130</v>
      </c>
      <c r="AE46" s="143">
        <f>VLOOKUP($D46,'struktura dle kraje'!$A:$O,11,0)</f>
        <v>1003</v>
      </c>
      <c r="AF46" s="143">
        <f>VLOOKUP($D46,'struktura dle kraje'!$A:$O,12,0)</f>
        <v>364</v>
      </c>
      <c r="AG46" s="143">
        <f>VLOOKUP($D46,'struktura dle kraje'!$A:$O,13,0)</f>
        <v>67</v>
      </c>
      <c r="AH46" s="145">
        <f>VLOOKUP($D46,'struktura dle kraje'!$A:$O,14,0)</f>
        <v>2660</v>
      </c>
      <c r="AI46" s="146">
        <f>VLOOKUP($D46,'struktura dle kraje'!$A:$O,15,0)</f>
        <v>270</v>
      </c>
      <c r="AJ46" s="167">
        <f>VLOOKUP($F46,'struktura dle okresů'!$A:$O,4,0)</f>
        <v>3184</v>
      </c>
      <c r="AK46" s="168">
        <f>VLOOKUP($F46,'struktura dle okresů'!$A:$O,5,0)</f>
        <v>85</v>
      </c>
      <c r="AL46" s="168">
        <f>VLOOKUP($F46,'struktura dle okresů'!$A:$O,6,0)</f>
        <v>518</v>
      </c>
      <c r="AM46" s="169">
        <f>VLOOKUP($F46,'struktura dle okresů'!$A:$O,7,0)</f>
        <v>3787</v>
      </c>
      <c r="AN46" s="168">
        <f>VLOOKUP($F46,'struktura dle okresů'!$A:$O,8,0)</f>
        <v>63</v>
      </c>
      <c r="AO46" s="168">
        <f>VLOOKUP($F46,'struktura dle okresů'!$A:$O,9,0)</f>
        <v>23</v>
      </c>
      <c r="AP46" s="168">
        <f>VLOOKUP($F46,'struktura dle okresů'!$A:$O,10,0)</f>
        <v>339</v>
      </c>
      <c r="AQ46" s="168">
        <f>VLOOKUP($F46,'struktura dle okresů'!$A:$O,11,0)</f>
        <v>813</v>
      </c>
      <c r="AR46" s="168">
        <f>VLOOKUP($F46,'struktura dle okresů'!$A:$O,12,0)</f>
        <v>170</v>
      </c>
      <c r="AS46" s="168">
        <f>VLOOKUP($F46,'struktura dle okresů'!$A:$O,13,0)</f>
        <v>20</v>
      </c>
      <c r="AT46" s="170">
        <f>VLOOKUP($F46,'struktura dle okresů'!$A:$O,14,0)</f>
        <v>1428</v>
      </c>
      <c r="AU46" s="171">
        <f>VLOOKUP($F46,'struktura dle okresů'!$A:$O,15,0)</f>
        <v>0</v>
      </c>
      <c r="AV46" s="30">
        <f t="shared" si="4"/>
        <v>3.4508024297430807E-3</v>
      </c>
      <c r="AW46" s="31">
        <f t="shared" si="5"/>
        <v>9.7442143727161992E-3</v>
      </c>
      <c r="AX46" s="31">
        <f t="shared" si="6"/>
        <v>3.669724770642202E-3</v>
      </c>
      <c r="AY46" s="121">
        <f t="shared" si="7"/>
        <v>3.5807223899240138E-3</v>
      </c>
      <c r="AZ46" s="31" t="str">
        <f t="shared" si="8"/>
        <v/>
      </c>
      <c r="BA46" s="31" t="str">
        <f t="shared" si="9"/>
        <v/>
      </c>
      <c r="BB46" s="31" t="str">
        <f t="shared" si="10"/>
        <v/>
      </c>
      <c r="BC46" s="31">
        <f t="shared" si="11"/>
        <v>2.4844720496894411E-3</v>
      </c>
      <c r="BD46" s="31" t="str">
        <f t="shared" si="12"/>
        <v/>
      </c>
      <c r="BE46" s="31" t="str">
        <f t="shared" si="13"/>
        <v/>
      </c>
      <c r="BF46" s="122">
        <f t="shared" si="14"/>
        <v>1.0507512871703267E-3</v>
      </c>
      <c r="BG46" s="123" t="str">
        <f t="shared" si="15"/>
        <v/>
      </c>
      <c r="BH46" s="184">
        <f t="shared" si="16"/>
        <v>2.7541973212601396E-2</v>
      </c>
      <c r="BI46" s="185">
        <f t="shared" si="17"/>
        <v>5.5555555555555552E-2</v>
      </c>
      <c r="BJ46" s="185">
        <f t="shared" si="18"/>
        <v>2.6706231454005934E-2</v>
      </c>
      <c r="BK46" s="186">
        <f t="shared" si="19"/>
        <v>2.8109168164732801E-2</v>
      </c>
      <c r="BL46" s="185" t="str">
        <f t="shared" si="20"/>
        <v/>
      </c>
      <c r="BM46" s="185" t="str">
        <f t="shared" si="21"/>
        <v/>
      </c>
      <c r="BN46" s="185" t="str">
        <f t="shared" si="22"/>
        <v/>
      </c>
      <c r="BO46" s="185">
        <f t="shared" si="23"/>
        <v>2.991026919242273E-2</v>
      </c>
      <c r="BP46" s="185" t="str">
        <f t="shared" si="24"/>
        <v/>
      </c>
      <c r="BQ46" s="185" t="str">
        <f t="shared" si="25"/>
        <v/>
      </c>
      <c r="BR46" s="187">
        <f t="shared" si="26"/>
        <v>1.1278195488721804E-2</v>
      </c>
      <c r="BS46" s="188" t="str">
        <f t="shared" si="27"/>
        <v/>
      </c>
      <c r="BT46" s="209">
        <f t="shared" si="28"/>
        <v>4.5854271356783917E-2</v>
      </c>
      <c r="BU46" s="210">
        <f t="shared" si="29"/>
        <v>9.4117647058823528E-2</v>
      </c>
      <c r="BV46" s="210">
        <f t="shared" si="30"/>
        <v>3.4749034749034749E-2</v>
      </c>
      <c r="BW46" s="211">
        <f t="shared" si="31"/>
        <v>4.5418537100607344E-2</v>
      </c>
      <c r="BX46" s="210" t="str">
        <f t="shared" si="32"/>
        <v/>
      </c>
      <c r="BY46" s="210" t="str">
        <f t="shared" si="33"/>
        <v/>
      </c>
      <c r="BZ46" s="210" t="str">
        <f t="shared" si="34"/>
        <v/>
      </c>
      <c r="CA46" s="210">
        <f t="shared" si="35"/>
        <v>3.6900369003690037E-2</v>
      </c>
      <c r="CB46" s="210" t="str">
        <f t="shared" si="36"/>
        <v/>
      </c>
      <c r="CC46" s="210" t="str">
        <f t="shared" si="37"/>
        <v/>
      </c>
      <c r="CD46" s="212">
        <f t="shared" si="38"/>
        <v>2.100840336134454E-2</v>
      </c>
      <c r="CE46" s="213" t="str">
        <f t="shared" si="39"/>
        <v/>
      </c>
    </row>
    <row r="47" spans="1:83" x14ac:dyDescent="0.25">
      <c r="A47" s="12" t="s">
        <v>179</v>
      </c>
      <c r="B47" s="13" t="s">
        <v>180</v>
      </c>
      <c r="C47" s="13" t="s">
        <v>43</v>
      </c>
      <c r="D47" s="13" t="s">
        <v>102</v>
      </c>
      <c r="E47" s="13" t="s">
        <v>103</v>
      </c>
      <c r="F47" s="13" t="s">
        <v>181</v>
      </c>
      <c r="G47" s="13" t="s">
        <v>182</v>
      </c>
      <c r="H47" s="13" t="s">
        <v>99</v>
      </c>
      <c r="I47" s="13" t="str">
        <f t="shared" si="3"/>
        <v>ano</v>
      </c>
      <c r="J47" s="14">
        <f>VLOOKUP(D47,'struktura dle kraje'!A:C,3,0)</f>
        <v>1229343</v>
      </c>
      <c r="K47" s="45">
        <f>VLOOKUP(F47,'struktura dle okresů'!A:C,3,0)</f>
        <v>234615</v>
      </c>
      <c r="L47" s="44">
        <v>144</v>
      </c>
      <c r="M47" s="14">
        <v>10</v>
      </c>
      <c r="N47" s="14"/>
      <c r="O47" s="15">
        <v>154</v>
      </c>
      <c r="P47" s="14"/>
      <c r="Q47" s="14"/>
      <c r="R47" s="14">
        <v>60</v>
      </c>
      <c r="S47" s="14"/>
      <c r="T47" s="14"/>
      <c r="U47" s="14"/>
      <c r="V47" s="16">
        <v>60</v>
      </c>
      <c r="W47" s="17"/>
      <c r="X47" s="142">
        <f>VLOOKUP($D47,'struktura dle kraje'!$A:$O,4,0)</f>
        <v>5301</v>
      </c>
      <c r="Y47" s="143">
        <f>VLOOKUP($D47,'struktura dle kraje'!$A:$O,5,0)</f>
        <v>144</v>
      </c>
      <c r="Z47" s="143">
        <f>VLOOKUP($D47,'struktura dle kraje'!$A:$O,6,0)</f>
        <v>674</v>
      </c>
      <c r="AA47" s="144">
        <f>VLOOKUP($D47,'struktura dle kraje'!$A:$O,7,0)</f>
        <v>6119</v>
      </c>
      <c r="AB47" s="143">
        <f>VLOOKUP($D47,'struktura dle kraje'!$A:$O,8,0)</f>
        <v>68</v>
      </c>
      <c r="AC47" s="143">
        <f>VLOOKUP($D47,'struktura dle kraje'!$A:$O,9,0)</f>
        <v>28</v>
      </c>
      <c r="AD47" s="143">
        <f>VLOOKUP($D47,'struktura dle kraje'!$A:$O,10,0)</f>
        <v>1130</v>
      </c>
      <c r="AE47" s="143">
        <f>VLOOKUP($D47,'struktura dle kraje'!$A:$O,11,0)</f>
        <v>1003</v>
      </c>
      <c r="AF47" s="143">
        <f>VLOOKUP($D47,'struktura dle kraje'!$A:$O,12,0)</f>
        <v>364</v>
      </c>
      <c r="AG47" s="143">
        <f>VLOOKUP($D47,'struktura dle kraje'!$A:$O,13,0)</f>
        <v>67</v>
      </c>
      <c r="AH47" s="145">
        <f>VLOOKUP($D47,'struktura dle kraje'!$A:$O,14,0)</f>
        <v>2660</v>
      </c>
      <c r="AI47" s="146">
        <f>VLOOKUP($D47,'struktura dle kraje'!$A:$O,15,0)</f>
        <v>270</v>
      </c>
      <c r="AJ47" s="167">
        <f>VLOOKUP($F47,'struktura dle okresů'!$A:$O,4,0)</f>
        <v>144</v>
      </c>
      <c r="AK47" s="168">
        <f>VLOOKUP($F47,'struktura dle okresů'!$A:$O,5,0)</f>
        <v>10</v>
      </c>
      <c r="AL47" s="168">
        <f>VLOOKUP($F47,'struktura dle okresů'!$A:$O,6,0)</f>
        <v>0</v>
      </c>
      <c r="AM47" s="169">
        <f>VLOOKUP($F47,'struktura dle okresů'!$A:$O,7,0)</f>
        <v>154</v>
      </c>
      <c r="AN47" s="168">
        <f>VLOOKUP($F47,'struktura dle okresů'!$A:$O,8,0)</f>
        <v>0</v>
      </c>
      <c r="AO47" s="168">
        <f>VLOOKUP($F47,'struktura dle okresů'!$A:$O,9,0)</f>
        <v>0</v>
      </c>
      <c r="AP47" s="168">
        <f>VLOOKUP($F47,'struktura dle okresů'!$A:$O,10,0)</f>
        <v>120</v>
      </c>
      <c r="AQ47" s="168">
        <f>VLOOKUP($F47,'struktura dle okresů'!$A:$O,11,0)</f>
        <v>30</v>
      </c>
      <c r="AR47" s="168">
        <f>VLOOKUP($F47,'struktura dle okresů'!$A:$O,12,0)</f>
        <v>103</v>
      </c>
      <c r="AS47" s="168">
        <f>VLOOKUP($F47,'struktura dle okresů'!$A:$O,13,0)</f>
        <v>47</v>
      </c>
      <c r="AT47" s="170">
        <f>VLOOKUP($F47,'struktura dle okresů'!$A:$O,14,0)</f>
        <v>300</v>
      </c>
      <c r="AU47" s="171">
        <f>VLOOKUP($F47,'struktura dle okresů'!$A:$O,15,0)</f>
        <v>0</v>
      </c>
      <c r="AV47" s="30">
        <f t="shared" si="4"/>
        <v>3.4035311635822164E-3</v>
      </c>
      <c r="AW47" s="31">
        <f t="shared" si="5"/>
        <v>1.2180267965895249E-2</v>
      </c>
      <c r="AX47" s="31" t="str">
        <f t="shared" si="6"/>
        <v/>
      </c>
      <c r="AY47" s="121">
        <f t="shared" si="7"/>
        <v>3.2059956281877797E-3</v>
      </c>
      <c r="AZ47" s="31" t="str">
        <f t="shared" si="8"/>
        <v/>
      </c>
      <c r="BA47" s="31" t="str">
        <f t="shared" si="9"/>
        <v/>
      </c>
      <c r="BB47" s="31">
        <f t="shared" si="10"/>
        <v>5.4367524465386008E-3</v>
      </c>
      <c r="BC47" s="31" t="str">
        <f t="shared" si="11"/>
        <v/>
      </c>
      <c r="BD47" s="31" t="str">
        <f t="shared" si="12"/>
        <v/>
      </c>
      <c r="BE47" s="31" t="str">
        <f t="shared" si="13"/>
        <v/>
      </c>
      <c r="BF47" s="122">
        <f t="shared" si="14"/>
        <v>2.1015025743406535E-3</v>
      </c>
      <c r="BG47" s="123" t="str">
        <f t="shared" si="15"/>
        <v/>
      </c>
      <c r="BH47" s="184">
        <f t="shared" si="16"/>
        <v>2.7164685908319185E-2</v>
      </c>
      <c r="BI47" s="185">
        <f t="shared" si="17"/>
        <v>6.9444444444444448E-2</v>
      </c>
      <c r="BJ47" s="185" t="str">
        <f t="shared" si="18"/>
        <v/>
      </c>
      <c r="BK47" s="186">
        <f t="shared" si="19"/>
        <v>2.516751103121425E-2</v>
      </c>
      <c r="BL47" s="185" t="str">
        <f t="shared" si="20"/>
        <v/>
      </c>
      <c r="BM47" s="185" t="str">
        <f t="shared" si="21"/>
        <v/>
      </c>
      <c r="BN47" s="185">
        <f t="shared" si="22"/>
        <v>5.3097345132743362E-2</v>
      </c>
      <c r="BO47" s="185" t="str">
        <f t="shared" si="23"/>
        <v/>
      </c>
      <c r="BP47" s="185" t="str">
        <f t="shared" si="24"/>
        <v/>
      </c>
      <c r="BQ47" s="185" t="str">
        <f t="shared" si="25"/>
        <v/>
      </c>
      <c r="BR47" s="187">
        <f t="shared" si="26"/>
        <v>2.2556390977443608E-2</v>
      </c>
      <c r="BS47" s="188" t="str">
        <f t="shared" si="27"/>
        <v/>
      </c>
      <c r="BT47" s="209">
        <f t="shared" si="28"/>
        <v>1</v>
      </c>
      <c r="BU47" s="210">
        <f t="shared" si="29"/>
        <v>1</v>
      </c>
      <c r="BV47" s="210" t="str">
        <f t="shared" si="30"/>
        <v/>
      </c>
      <c r="BW47" s="211">
        <f t="shared" si="31"/>
        <v>1</v>
      </c>
      <c r="BX47" s="210" t="str">
        <f t="shared" si="32"/>
        <v/>
      </c>
      <c r="BY47" s="210" t="str">
        <f t="shared" si="33"/>
        <v/>
      </c>
      <c r="BZ47" s="210">
        <f t="shared" si="34"/>
        <v>0.5</v>
      </c>
      <c r="CA47" s="210" t="str">
        <f t="shared" si="35"/>
        <v/>
      </c>
      <c r="CB47" s="210" t="str">
        <f t="shared" si="36"/>
        <v/>
      </c>
      <c r="CC47" s="210" t="str">
        <f t="shared" si="37"/>
        <v/>
      </c>
      <c r="CD47" s="212">
        <f t="shared" si="38"/>
        <v>0.2</v>
      </c>
      <c r="CE47" s="213" t="str">
        <f t="shared" si="39"/>
        <v/>
      </c>
    </row>
    <row r="48" spans="1:83" x14ac:dyDescent="0.25">
      <c r="A48" s="12" t="s">
        <v>183</v>
      </c>
      <c r="B48" s="13" t="s">
        <v>184</v>
      </c>
      <c r="C48" s="13" t="s">
        <v>43</v>
      </c>
      <c r="D48" s="13" t="s">
        <v>102</v>
      </c>
      <c r="E48" s="13" t="s">
        <v>103</v>
      </c>
      <c r="F48" s="13" t="s">
        <v>185</v>
      </c>
      <c r="G48" s="13" t="s">
        <v>186</v>
      </c>
      <c r="H48" s="13" t="s">
        <v>99</v>
      </c>
      <c r="I48" s="13" t="str">
        <f t="shared" si="3"/>
        <v>ano</v>
      </c>
      <c r="J48" s="14">
        <f>VLOOKUP(D48,'struktura dle kraje'!A:C,3,0)</f>
        <v>1229343</v>
      </c>
      <c r="K48" s="45">
        <f>VLOOKUP(F48,'struktura dle okresů'!A:C,3,0)</f>
        <v>150954</v>
      </c>
      <c r="L48" s="44">
        <v>133</v>
      </c>
      <c r="M48" s="14">
        <v>4</v>
      </c>
      <c r="N48" s="14">
        <v>20</v>
      </c>
      <c r="O48" s="15">
        <v>157</v>
      </c>
      <c r="P48" s="14">
        <v>5</v>
      </c>
      <c r="Q48" s="14"/>
      <c r="R48" s="14"/>
      <c r="S48" s="14"/>
      <c r="T48" s="14">
        <v>43</v>
      </c>
      <c r="U48" s="14"/>
      <c r="V48" s="16">
        <v>48</v>
      </c>
      <c r="W48" s="17"/>
      <c r="X48" s="142">
        <f>VLOOKUP($D48,'struktura dle kraje'!$A:$O,4,0)</f>
        <v>5301</v>
      </c>
      <c r="Y48" s="143">
        <f>VLOOKUP($D48,'struktura dle kraje'!$A:$O,5,0)</f>
        <v>144</v>
      </c>
      <c r="Z48" s="143">
        <f>VLOOKUP($D48,'struktura dle kraje'!$A:$O,6,0)</f>
        <v>674</v>
      </c>
      <c r="AA48" s="144">
        <f>VLOOKUP($D48,'struktura dle kraje'!$A:$O,7,0)</f>
        <v>6119</v>
      </c>
      <c r="AB48" s="143">
        <f>VLOOKUP($D48,'struktura dle kraje'!$A:$O,8,0)</f>
        <v>68</v>
      </c>
      <c r="AC48" s="143">
        <f>VLOOKUP($D48,'struktura dle kraje'!$A:$O,9,0)</f>
        <v>28</v>
      </c>
      <c r="AD48" s="143">
        <f>VLOOKUP($D48,'struktura dle kraje'!$A:$O,10,0)</f>
        <v>1130</v>
      </c>
      <c r="AE48" s="143">
        <f>VLOOKUP($D48,'struktura dle kraje'!$A:$O,11,0)</f>
        <v>1003</v>
      </c>
      <c r="AF48" s="143">
        <f>VLOOKUP($D48,'struktura dle kraje'!$A:$O,12,0)</f>
        <v>364</v>
      </c>
      <c r="AG48" s="143">
        <f>VLOOKUP($D48,'struktura dle kraje'!$A:$O,13,0)</f>
        <v>67</v>
      </c>
      <c r="AH48" s="145">
        <f>VLOOKUP($D48,'struktura dle kraje'!$A:$O,14,0)</f>
        <v>2660</v>
      </c>
      <c r="AI48" s="146">
        <f>VLOOKUP($D48,'struktura dle kraje'!$A:$O,15,0)</f>
        <v>270</v>
      </c>
      <c r="AJ48" s="167">
        <f>VLOOKUP($F48,'struktura dle okresů'!$A:$O,4,0)</f>
        <v>528</v>
      </c>
      <c r="AK48" s="168">
        <f>VLOOKUP($F48,'struktura dle okresů'!$A:$O,5,0)</f>
        <v>10</v>
      </c>
      <c r="AL48" s="168">
        <f>VLOOKUP($F48,'struktura dle okresů'!$A:$O,6,0)</f>
        <v>49</v>
      </c>
      <c r="AM48" s="169">
        <f>VLOOKUP($F48,'struktura dle okresů'!$A:$O,7,0)</f>
        <v>587</v>
      </c>
      <c r="AN48" s="168">
        <f>VLOOKUP($F48,'struktura dle okresů'!$A:$O,8,0)</f>
        <v>5</v>
      </c>
      <c r="AO48" s="168">
        <f>VLOOKUP($F48,'struktura dle okresů'!$A:$O,9,0)</f>
        <v>0</v>
      </c>
      <c r="AP48" s="168">
        <f>VLOOKUP($F48,'struktura dle okresů'!$A:$O,10,0)</f>
        <v>0</v>
      </c>
      <c r="AQ48" s="168">
        <f>VLOOKUP($F48,'struktura dle okresů'!$A:$O,11,0)</f>
        <v>0</v>
      </c>
      <c r="AR48" s="168">
        <f>VLOOKUP($F48,'struktura dle okresů'!$A:$O,12,0)</f>
        <v>91</v>
      </c>
      <c r="AS48" s="168">
        <f>VLOOKUP($F48,'struktura dle okresů'!$A:$O,13,0)</f>
        <v>0</v>
      </c>
      <c r="AT48" s="170">
        <f>VLOOKUP($F48,'struktura dle okresů'!$A:$O,14,0)</f>
        <v>96</v>
      </c>
      <c r="AU48" s="171">
        <f>VLOOKUP($F48,'struktura dle okresů'!$A:$O,15,0)</f>
        <v>240</v>
      </c>
      <c r="AV48" s="30">
        <f t="shared" si="4"/>
        <v>3.1435391996974637E-3</v>
      </c>
      <c r="AW48" s="31">
        <f t="shared" si="5"/>
        <v>4.8721071863580996E-3</v>
      </c>
      <c r="AX48" s="31">
        <f t="shared" si="6"/>
        <v>4.0774719673802246E-3</v>
      </c>
      <c r="AY48" s="121">
        <f t="shared" si="7"/>
        <v>3.2684500884771523E-3</v>
      </c>
      <c r="AZ48" s="31">
        <f t="shared" si="8"/>
        <v>8.8809946714031966E-3</v>
      </c>
      <c r="BA48" s="31" t="str">
        <f t="shared" si="9"/>
        <v/>
      </c>
      <c r="BB48" s="31" t="str">
        <f t="shared" si="10"/>
        <v/>
      </c>
      <c r="BC48" s="31" t="str">
        <f t="shared" si="11"/>
        <v/>
      </c>
      <c r="BD48" s="31">
        <f t="shared" si="12"/>
        <v>1.0949834479246244E-2</v>
      </c>
      <c r="BE48" s="31" t="str">
        <f t="shared" si="13"/>
        <v/>
      </c>
      <c r="BF48" s="122">
        <f t="shared" si="14"/>
        <v>1.681202059472523E-3</v>
      </c>
      <c r="BG48" s="123" t="str">
        <f t="shared" si="15"/>
        <v/>
      </c>
      <c r="BH48" s="184">
        <f t="shared" si="16"/>
        <v>2.5089605734767026E-2</v>
      </c>
      <c r="BI48" s="185">
        <f t="shared" si="17"/>
        <v>2.7777777777777776E-2</v>
      </c>
      <c r="BJ48" s="185">
        <f t="shared" si="18"/>
        <v>2.967359050445104E-2</v>
      </c>
      <c r="BK48" s="186">
        <f t="shared" si="19"/>
        <v>2.565778722013401E-2</v>
      </c>
      <c r="BL48" s="185">
        <f t="shared" si="20"/>
        <v>7.3529411764705885E-2</v>
      </c>
      <c r="BM48" s="185" t="str">
        <f t="shared" si="21"/>
        <v/>
      </c>
      <c r="BN48" s="185" t="str">
        <f t="shared" si="22"/>
        <v/>
      </c>
      <c r="BO48" s="185" t="str">
        <f t="shared" si="23"/>
        <v/>
      </c>
      <c r="BP48" s="185">
        <f t="shared" si="24"/>
        <v>0.11813186813186813</v>
      </c>
      <c r="BQ48" s="185" t="str">
        <f t="shared" si="25"/>
        <v/>
      </c>
      <c r="BR48" s="187">
        <f t="shared" si="26"/>
        <v>1.8045112781954888E-2</v>
      </c>
      <c r="BS48" s="188" t="str">
        <f t="shared" si="27"/>
        <v/>
      </c>
      <c r="BT48" s="209">
        <f t="shared" si="28"/>
        <v>0.25189393939393939</v>
      </c>
      <c r="BU48" s="210">
        <f t="shared" si="29"/>
        <v>0.4</v>
      </c>
      <c r="BV48" s="210">
        <f t="shared" si="30"/>
        <v>0.40816326530612246</v>
      </c>
      <c r="BW48" s="211">
        <f t="shared" si="31"/>
        <v>0.26746166950596251</v>
      </c>
      <c r="BX48" s="210">
        <f t="shared" si="32"/>
        <v>1</v>
      </c>
      <c r="BY48" s="210" t="str">
        <f t="shared" si="33"/>
        <v/>
      </c>
      <c r="BZ48" s="210" t="str">
        <f t="shared" si="34"/>
        <v/>
      </c>
      <c r="CA48" s="210" t="str">
        <f t="shared" si="35"/>
        <v/>
      </c>
      <c r="CB48" s="210">
        <f t="shared" si="36"/>
        <v>0.47252747252747251</v>
      </c>
      <c r="CC48" s="210" t="str">
        <f t="shared" si="37"/>
        <v/>
      </c>
      <c r="CD48" s="212">
        <f t="shared" si="38"/>
        <v>0.5</v>
      </c>
      <c r="CE48" s="213" t="str">
        <f t="shared" si="39"/>
        <v/>
      </c>
    </row>
    <row r="49" spans="1:83" x14ac:dyDescent="0.25">
      <c r="A49" s="12" t="s">
        <v>187</v>
      </c>
      <c r="B49" s="13" t="s">
        <v>188</v>
      </c>
      <c r="C49" s="13" t="s">
        <v>43</v>
      </c>
      <c r="D49" s="13" t="s">
        <v>102</v>
      </c>
      <c r="E49" s="13" t="s">
        <v>103</v>
      </c>
      <c r="F49" s="13" t="s">
        <v>185</v>
      </c>
      <c r="G49" s="13" t="s">
        <v>186</v>
      </c>
      <c r="H49" s="13" t="s">
        <v>99</v>
      </c>
      <c r="I49" s="13" t="str">
        <f t="shared" si="3"/>
        <v>ano</v>
      </c>
      <c r="J49" s="14">
        <f>VLOOKUP(D49,'struktura dle kraje'!A:C,3,0)</f>
        <v>1229343</v>
      </c>
      <c r="K49" s="45">
        <f>VLOOKUP(F49,'struktura dle okresů'!A:C,3,0)</f>
        <v>150954</v>
      </c>
      <c r="L49" s="44">
        <v>395</v>
      </c>
      <c r="M49" s="14">
        <v>6</v>
      </c>
      <c r="N49" s="14">
        <v>29</v>
      </c>
      <c r="O49" s="15">
        <v>430</v>
      </c>
      <c r="P49" s="14"/>
      <c r="Q49" s="14"/>
      <c r="R49" s="14"/>
      <c r="S49" s="14"/>
      <c r="T49" s="14">
        <v>48</v>
      </c>
      <c r="U49" s="14"/>
      <c r="V49" s="16">
        <v>48</v>
      </c>
      <c r="W49" s="17"/>
      <c r="X49" s="142">
        <f>VLOOKUP($D49,'struktura dle kraje'!$A:$O,4,0)</f>
        <v>5301</v>
      </c>
      <c r="Y49" s="143">
        <f>VLOOKUP($D49,'struktura dle kraje'!$A:$O,5,0)</f>
        <v>144</v>
      </c>
      <c r="Z49" s="143">
        <f>VLOOKUP($D49,'struktura dle kraje'!$A:$O,6,0)</f>
        <v>674</v>
      </c>
      <c r="AA49" s="144">
        <f>VLOOKUP($D49,'struktura dle kraje'!$A:$O,7,0)</f>
        <v>6119</v>
      </c>
      <c r="AB49" s="143">
        <f>VLOOKUP($D49,'struktura dle kraje'!$A:$O,8,0)</f>
        <v>68</v>
      </c>
      <c r="AC49" s="143">
        <f>VLOOKUP($D49,'struktura dle kraje'!$A:$O,9,0)</f>
        <v>28</v>
      </c>
      <c r="AD49" s="143">
        <f>VLOOKUP($D49,'struktura dle kraje'!$A:$O,10,0)</f>
        <v>1130</v>
      </c>
      <c r="AE49" s="143">
        <f>VLOOKUP($D49,'struktura dle kraje'!$A:$O,11,0)</f>
        <v>1003</v>
      </c>
      <c r="AF49" s="143">
        <f>VLOOKUP($D49,'struktura dle kraje'!$A:$O,12,0)</f>
        <v>364</v>
      </c>
      <c r="AG49" s="143">
        <f>VLOOKUP($D49,'struktura dle kraje'!$A:$O,13,0)</f>
        <v>67</v>
      </c>
      <c r="AH49" s="145">
        <f>VLOOKUP($D49,'struktura dle kraje'!$A:$O,14,0)</f>
        <v>2660</v>
      </c>
      <c r="AI49" s="146">
        <f>VLOOKUP($D49,'struktura dle kraje'!$A:$O,15,0)</f>
        <v>270</v>
      </c>
      <c r="AJ49" s="167">
        <f>VLOOKUP($F49,'struktura dle okresů'!$A:$O,4,0)</f>
        <v>528</v>
      </c>
      <c r="AK49" s="168">
        <f>VLOOKUP($F49,'struktura dle okresů'!$A:$O,5,0)</f>
        <v>10</v>
      </c>
      <c r="AL49" s="168">
        <f>VLOOKUP($F49,'struktura dle okresů'!$A:$O,6,0)</f>
        <v>49</v>
      </c>
      <c r="AM49" s="169">
        <f>VLOOKUP($F49,'struktura dle okresů'!$A:$O,7,0)</f>
        <v>587</v>
      </c>
      <c r="AN49" s="168">
        <f>VLOOKUP($F49,'struktura dle okresů'!$A:$O,8,0)</f>
        <v>5</v>
      </c>
      <c r="AO49" s="168">
        <f>VLOOKUP($F49,'struktura dle okresů'!$A:$O,9,0)</f>
        <v>0</v>
      </c>
      <c r="AP49" s="168">
        <f>VLOOKUP($F49,'struktura dle okresů'!$A:$O,10,0)</f>
        <v>0</v>
      </c>
      <c r="AQ49" s="168">
        <f>VLOOKUP($F49,'struktura dle okresů'!$A:$O,11,0)</f>
        <v>0</v>
      </c>
      <c r="AR49" s="168">
        <f>VLOOKUP($F49,'struktura dle okresů'!$A:$O,12,0)</f>
        <v>91</v>
      </c>
      <c r="AS49" s="168">
        <f>VLOOKUP($F49,'struktura dle okresů'!$A:$O,13,0)</f>
        <v>0</v>
      </c>
      <c r="AT49" s="170">
        <f>VLOOKUP($F49,'struktura dle okresů'!$A:$O,14,0)</f>
        <v>96</v>
      </c>
      <c r="AU49" s="171">
        <f>VLOOKUP($F49,'struktura dle okresů'!$A:$O,15,0)</f>
        <v>240</v>
      </c>
      <c r="AV49" s="30">
        <f t="shared" si="4"/>
        <v>9.3360750667706629E-3</v>
      </c>
      <c r="AW49" s="31">
        <f t="shared" si="5"/>
        <v>7.3081607795371494E-3</v>
      </c>
      <c r="AX49" s="31">
        <f t="shared" si="6"/>
        <v>5.9123343527013256E-3</v>
      </c>
      <c r="AY49" s="121">
        <f t="shared" si="7"/>
        <v>8.951805974810035E-3</v>
      </c>
      <c r="AZ49" s="31" t="str">
        <f t="shared" si="8"/>
        <v/>
      </c>
      <c r="BA49" s="31" t="str">
        <f t="shared" si="9"/>
        <v/>
      </c>
      <c r="BB49" s="31" t="str">
        <f t="shared" si="10"/>
        <v/>
      </c>
      <c r="BC49" s="31" t="str">
        <f t="shared" si="11"/>
        <v/>
      </c>
      <c r="BD49" s="31">
        <f t="shared" si="12"/>
        <v>1.2223071046600458E-2</v>
      </c>
      <c r="BE49" s="31" t="str">
        <f t="shared" si="13"/>
        <v/>
      </c>
      <c r="BF49" s="122">
        <f t="shared" si="14"/>
        <v>1.681202059472523E-3</v>
      </c>
      <c r="BG49" s="123" t="str">
        <f t="shared" si="15"/>
        <v/>
      </c>
      <c r="BH49" s="184">
        <f t="shared" si="16"/>
        <v>7.4514242595736649E-2</v>
      </c>
      <c r="BI49" s="185">
        <f t="shared" si="17"/>
        <v>4.1666666666666664E-2</v>
      </c>
      <c r="BJ49" s="185">
        <f t="shared" si="18"/>
        <v>4.3026706231454007E-2</v>
      </c>
      <c r="BK49" s="186">
        <f t="shared" si="19"/>
        <v>7.0272920411832002E-2</v>
      </c>
      <c r="BL49" s="185" t="str">
        <f t="shared" si="20"/>
        <v/>
      </c>
      <c r="BM49" s="185" t="str">
        <f t="shared" si="21"/>
        <v/>
      </c>
      <c r="BN49" s="185" t="str">
        <f t="shared" si="22"/>
        <v/>
      </c>
      <c r="BO49" s="185" t="str">
        <f t="shared" si="23"/>
        <v/>
      </c>
      <c r="BP49" s="185">
        <f t="shared" si="24"/>
        <v>0.13186813186813187</v>
      </c>
      <c r="BQ49" s="185" t="str">
        <f t="shared" si="25"/>
        <v/>
      </c>
      <c r="BR49" s="187">
        <f t="shared" si="26"/>
        <v>1.8045112781954888E-2</v>
      </c>
      <c r="BS49" s="188" t="str">
        <f t="shared" si="27"/>
        <v/>
      </c>
      <c r="BT49" s="209">
        <f t="shared" si="28"/>
        <v>0.74810606060606055</v>
      </c>
      <c r="BU49" s="210">
        <f t="shared" si="29"/>
        <v>0.6</v>
      </c>
      <c r="BV49" s="210">
        <f t="shared" si="30"/>
        <v>0.59183673469387754</v>
      </c>
      <c r="BW49" s="211">
        <f t="shared" si="31"/>
        <v>0.73253833049403749</v>
      </c>
      <c r="BX49" s="210" t="str">
        <f t="shared" si="32"/>
        <v/>
      </c>
      <c r="BY49" s="210" t="str">
        <f t="shared" si="33"/>
        <v/>
      </c>
      <c r="BZ49" s="210" t="str">
        <f t="shared" si="34"/>
        <v/>
      </c>
      <c r="CA49" s="210" t="str">
        <f t="shared" si="35"/>
        <v/>
      </c>
      <c r="CB49" s="210">
        <f t="shared" si="36"/>
        <v>0.52747252747252749</v>
      </c>
      <c r="CC49" s="210" t="str">
        <f t="shared" si="37"/>
        <v/>
      </c>
      <c r="CD49" s="212">
        <f t="shared" si="38"/>
        <v>0.5</v>
      </c>
      <c r="CE49" s="213" t="str">
        <f t="shared" si="39"/>
        <v/>
      </c>
    </row>
    <row r="50" spans="1:83" x14ac:dyDescent="0.25">
      <c r="A50" s="12" t="s">
        <v>189</v>
      </c>
      <c r="B50" s="13" t="s">
        <v>190</v>
      </c>
      <c r="C50" s="13" t="s">
        <v>43</v>
      </c>
      <c r="D50" s="13" t="s">
        <v>102</v>
      </c>
      <c r="E50" s="13" t="s">
        <v>103</v>
      </c>
      <c r="F50" s="13" t="s">
        <v>191</v>
      </c>
      <c r="G50" s="13" t="s">
        <v>192</v>
      </c>
      <c r="H50" s="13" t="s">
        <v>144</v>
      </c>
      <c r="I50" s="13" t="str">
        <f t="shared" si="3"/>
        <v>ano</v>
      </c>
      <c r="J50" s="14">
        <f>VLOOKUP(D50,'struktura dle kraje'!A:C,3,0)</f>
        <v>1229343</v>
      </c>
      <c r="K50" s="45">
        <f>VLOOKUP(F50,'struktura dle okresů'!A:C,3,0)</f>
        <v>111267</v>
      </c>
      <c r="L50" s="44">
        <v>145</v>
      </c>
      <c r="M50" s="14"/>
      <c r="N50" s="14">
        <v>15</v>
      </c>
      <c r="O50" s="15">
        <v>160</v>
      </c>
      <c r="P50" s="14"/>
      <c r="Q50" s="14"/>
      <c r="R50" s="14">
        <v>30</v>
      </c>
      <c r="S50" s="14"/>
      <c r="T50" s="14"/>
      <c r="U50" s="14"/>
      <c r="V50" s="16">
        <v>30</v>
      </c>
      <c r="W50" s="17"/>
      <c r="X50" s="142">
        <f>VLOOKUP($D50,'struktura dle kraje'!$A:$O,4,0)</f>
        <v>5301</v>
      </c>
      <c r="Y50" s="143">
        <f>VLOOKUP($D50,'struktura dle kraje'!$A:$O,5,0)</f>
        <v>144</v>
      </c>
      <c r="Z50" s="143">
        <f>VLOOKUP($D50,'struktura dle kraje'!$A:$O,6,0)</f>
        <v>674</v>
      </c>
      <c r="AA50" s="144">
        <f>VLOOKUP($D50,'struktura dle kraje'!$A:$O,7,0)</f>
        <v>6119</v>
      </c>
      <c r="AB50" s="143">
        <f>VLOOKUP($D50,'struktura dle kraje'!$A:$O,8,0)</f>
        <v>68</v>
      </c>
      <c r="AC50" s="143">
        <f>VLOOKUP($D50,'struktura dle kraje'!$A:$O,9,0)</f>
        <v>28</v>
      </c>
      <c r="AD50" s="143">
        <f>VLOOKUP($D50,'struktura dle kraje'!$A:$O,10,0)</f>
        <v>1130</v>
      </c>
      <c r="AE50" s="143">
        <f>VLOOKUP($D50,'struktura dle kraje'!$A:$O,11,0)</f>
        <v>1003</v>
      </c>
      <c r="AF50" s="143">
        <f>VLOOKUP($D50,'struktura dle kraje'!$A:$O,12,0)</f>
        <v>364</v>
      </c>
      <c r="AG50" s="143">
        <f>VLOOKUP($D50,'struktura dle kraje'!$A:$O,13,0)</f>
        <v>67</v>
      </c>
      <c r="AH50" s="145">
        <f>VLOOKUP($D50,'struktura dle kraje'!$A:$O,14,0)</f>
        <v>2660</v>
      </c>
      <c r="AI50" s="146">
        <f>VLOOKUP($D50,'struktura dle kraje'!$A:$O,15,0)</f>
        <v>270</v>
      </c>
      <c r="AJ50" s="167">
        <f>VLOOKUP($F50,'struktura dle okresů'!$A:$O,4,0)</f>
        <v>350</v>
      </c>
      <c r="AK50" s="168">
        <f>VLOOKUP($F50,'struktura dle okresů'!$A:$O,5,0)</f>
        <v>21</v>
      </c>
      <c r="AL50" s="168">
        <f>VLOOKUP($F50,'struktura dle okresů'!$A:$O,6,0)</f>
        <v>18</v>
      </c>
      <c r="AM50" s="169">
        <f>VLOOKUP($F50,'struktura dle okresů'!$A:$O,7,0)</f>
        <v>389</v>
      </c>
      <c r="AN50" s="168">
        <f>VLOOKUP($F50,'struktura dle okresů'!$A:$O,8,0)</f>
        <v>0</v>
      </c>
      <c r="AO50" s="168">
        <f>VLOOKUP($F50,'struktura dle okresů'!$A:$O,9,0)</f>
        <v>5</v>
      </c>
      <c r="AP50" s="168">
        <f>VLOOKUP($F50,'struktura dle okresů'!$A:$O,10,0)</f>
        <v>162</v>
      </c>
      <c r="AQ50" s="168">
        <f>VLOOKUP($F50,'struktura dle okresů'!$A:$O,11,0)</f>
        <v>112</v>
      </c>
      <c r="AR50" s="168">
        <f>VLOOKUP($F50,'struktura dle okresů'!$A:$O,12,0)</f>
        <v>0</v>
      </c>
      <c r="AS50" s="168">
        <f>VLOOKUP($F50,'struktura dle okresů'!$A:$O,13,0)</f>
        <v>0</v>
      </c>
      <c r="AT50" s="170">
        <f>VLOOKUP($F50,'struktura dle okresů'!$A:$O,14,0)</f>
        <v>279</v>
      </c>
      <c r="AU50" s="171">
        <f>VLOOKUP($F50,'struktura dle okresů'!$A:$O,15,0)</f>
        <v>0</v>
      </c>
      <c r="AV50" s="30">
        <f t="shared" si="4"/>
        <v>3.4271667966626488E-3</v>
      </c>
      <c r="AW50" s="31" t="str">
        <f t="shared" si="5"/>
        <v/>
      </c>
      <c r="AX50" s="31">
        <f t="shared" si="6"/>
        <v>3.0581039755351682E-3</v>
      </c>
      <c r="AY50" s="121">
        <f t="shared" si="7"/>
        <v>3.3309045487665244E-3</v>
      </c>
      <c r="AZ50" s="31" t="str">
        <f t="shared" si="8"/>
        <v/>
      </c>
      <c r="BA50" s="31" t="str">
        <f t="shared" si="9"/>
        <v/>
      </c>
      <c r="BB50" s="31">
        <f t="shared" si="10"/>
        <v>2.7183762232693004E-3</v>
      </c>
      <c r="BC50" s="31" t="str">
        <f t="shared" si="11"/>
        <v/>
      </c>
      <c r="BD50" s="31" t="str">
        <f t="shared" si="12"/>
        <v/>
      </c>
      <c r="BE50" s="31" t="str">
        <f t="shared" si="13"/>
        <v/>
      </c>
      <c r="BF50" s="122">
        <f t="shared" si="14"/>
        <v>1.0507512871703267E-3</v>
      </c>
      <c r="BG50" s="123" t="str">
        <f t="shared" si="15"/>
        <v/>
      </c>
      <c r="BH50" s="184">
        <f t="shared" si="16"/>
        <v>2.7353329560460292E-2</v>
      </c>
      <c r="BI50" s="185" t="str">
        <f t="shared" si="17"/>
        <v/>
      </c>
      <c r="BJ50" s="185">
        <f t="shared" si="18"/>
        <v>2.2255192878338281E-2</v>
      </c>
      <c r="BK50" s="186">
        <f t="shared" si="19"/>
        <v>2.6148063409053766E-2</v>
      </c>
      <c r="BL50" s="185" t="str">
        <f t="shared" si="20"/>
        <v/>
      </c>
      <c r="BM50" s="185" t="str">
        <f t="shared" si="21"/>
        <v/>
      </c>
      <c r="BN50" s="185">
        <f t="shared" si="22"/>
        <v>2.6548672566371681E-2</v>
      </c>
      <c r="BO50" s="185" t="str">
        <f t="shared" si="23"/>
        <v/>
      </c>
      <c r="BP50" s="185" t="str">
        <f t="shared" si="24"/>
        <v/>
      </c>
      <c r="BQ50" s="185" t="str">
        <f t="shared" si="25"/>
        <v/>
      </c>
      <c r="BR50" s="187">
        <f t="shared" si="26"/>
        <v>1.1278195488721804E-2</v>
      </c>
      <c r="BS50" s="188" t="str">
        <f t="shared" si="27"/>
        <v/>
      </c>
      <c r="BT50" s="209">
        <f t="shared" si="28"/>
        <v>0.41428571428571431</v>
      </c>
      <c r="BU50" s="210" t="str">
        <f t="shared" si="29"/>
        <v/>
      </c>
      <c r="BV50" s="210">
        <f t="shared" si="30"/>
        <v>0.83333333333333337</v>
      </c>
      <c r="BW50" s="211">
        <f t="shared" si="31"/>
        <v>0.41131105398457585</v>
      </c>
      <c r="BX50" s="210" t="str">
        <f t="shared" si="32"/>
        <v/>
      </c>
      <c r="BY50" s="210" t="str">
        <f t="shared" si="33"/>
        <v/>
      </c>
      <c r="BZ50" s="210">
        <f t="shared" si="34"/>
        <v>0.18518518518518517</v>
      </c>
      <c r="CA50" s="210" t="str">
        <f t="shared" si="35"/>
        <v/>
      </c>
      <c r="CB50" s="210" t="str">
        <f t="shared" si="36"/>
        <v/>
      </c>
      <c r="CC50" s="210" t="str">
        <f t="shared" si="37"/>
        <v/>
      </c>
      <c r="CD50" s="212">
        <f t="shared" si="38"/>
        <v>0.10752688172043011</v>
      </c>
      <c r="CE50" s="213" t="str">
        <f t="shared" si="39"/>
        <v/>
      </c>
    </row>
    <row r="51" spans="1:83" x14ac:dyDescent="0.25">
      <c r="A51" s="12" t="s">
        <v>193</v>
      </c>
      <c r="B51" s="13" t="s">
        <v>194</v>
      </c>
      <c r="C51" s="13" t="s">
        <v>195</v>
      </c>
      <c r="D51" s="13" t="s">
        <v>102</v>
      </c>
      <c r="E51" s="13" t="s">
        <v>103</v>
      </c>
      <c r="F51" s="13" t="s">
        <v>191</v>
      </c>
      <c r="G51" s="13" t="s">
        <v>192</v>
      </c>
      <c r="H51" s="13" t="s">
        <v>99</v>
      </c>
      <c r="I51" s="13" t="str">
        <f t="shared" si="3"/>
        <v>ne</v>
      </c>
      <c r="J51" s="14">
        <f>VLOOKUP(D51,'struktura dle kraje'!A:C,3,0)</f>
        <v>1229343</v>
      </c>
      <c r="K51" s="45">
        <f>VLOOKUP(F51,'struktura dle okresů'!A:C,3,0)</f>
        <v>111267</v>
      </c>
      <c r="L51" s="44"/>
      <c r="M51" s="14"/>
      <c r="N51" s="14"/>
      <c r="O51" s="15"/>
      <c r="P51" s="14"/>
      <c r="Q51" s="14"/>
      <c r="R51" s="14"/>
      <c r="S51" s="14">
        <v>112</v>
      </c>
      <c r="T51" s="14"/>
      <c r="U51" s="14"/>
      <c r="V51" s="16">
        <v>112</v>
      </c>
      <c r="W51" s="17"/>
      <c r="X51" s="142">
        <f>VLOOKUP($D51,'struktura dle kraje'!$A:$O,4,0)</f>
        <v>5301</v>
      </c>
      <c r="Y51" s="143">
        <f>VLOOKUP($D51,'struktura dle kraje'!$A:$O,5,0)</f>
        <v>144</v>
      </c>
      <c r="Z51" s="143">
        <f>VLOOKUP($D51,'struktura dle kraje'!$A:$O,6,0)</f>
        <v>674</v>
      </c>
      <c r="AA51" s="144">
        <f>VLOOKUP($D51,'struktura dle kraje'!$A:$O,7,0)</f>
        <v>6119</v>
      </c>
      <c r="AB51" s="143">
        <f>VLOOKUP($D51,'struktura dle kraje'!$A:$O,8,0)</f>
        <v>68</v>
      </c>
      <c r="AC51" s="143">
        <f>VLOOKUP($D51,'struktura dle kraje'!$A:$O,9,0)</f>
        <v>28</v>
      </c>
      <c r="AD51" s="143">
        <f>VLOOKUP($D51,'struktura dle kraje'!$A:$O,10,0)</f>
        <v>1130</v>
      </c>
      <c r="AE51" s="143">
        <f>VLOOKUP($D51,'struktura dle kraje'!$A:$O,11,0)</f>
        <v>1003</v>
      </c>
      <c r="AF51" s="143">
        <f>VLOOKUP($D51,'struktura dle kraje'!$A:$O,12,0)</f>
        <v>364</v>
      </c>
      <c r="AG51" s="143">
        <f>VLOOKUP($D51,'struktura dle kraje'!$A:$O,13,0)</f>
        <v>67</v>
      </c>
      <c r="AH51" s="145">
        <f>VLOOKUP($D51,'struktura dle kraje'!$A:$O,14,0)</f>
        <v>2660</v>
      </c>
      <c r="AI51" s="146">
        <f>VLOOKUP($D51,'struktura dle kraje'!$A:$O,15,0)</f>
        <v>270</v>
      </c>
      <c r="AJ51" s="167">
        <f>VLOOKUP($F51,'struktura dle okresů'!$A:$O,4,0)</f>
        <v>350</v>
      </c>
      <c r="AK51" s="168">
        <f>VLOOKUP($F51,'struktura dle okresů'!$A:$O,5,0)</f>
        <v>21</v>
      </c>
      <c r="AL51" s="168">
        <f>VLOOKUP($F51,'struktura dle okresů'!$A:$O,6,0)</f>
        <v>18</v>
      </c>
      <c r="AM51" s="169">
        <f>VLOOKUP($F51,'struktura dle okresů'!$A:$O,7,0)</f>
        <v>389</v>
      </c>
      <c r="AN51" s="168">
        <f>VLOOKUP($F51,'struktura dle okresů'!$A:$O,8,0)</f>
        <v>0</v>
      </c>
      <c r="AO51" s="168">
        <f>VLOOKUP($F51,'struktura dle okresů'!$A:$O,9,0)</f>
        <v>5</v>
      </c>
      <c r="AP51" s="168">
        <f>VLOOKUP($F51,'struktura dle okresů'!$A:$O,10,0)</f>
        <v>162</v>
      </c>
      <c r="AQ51" s="168">
        <f>VLOOKUP($F51,'struktura dle okresů'!$A:$O,11,0)</f>
        <v>112</v>
      </c>
      <c r="AR51" s="168">
        <f>VLOOKUP($F51,'struktura dle okresů'!$A:$O,12,0)</f>
        <v>0</v>
      </c>
      <c r="AS51" s="168">
        <f>VLOOKUP($F51,'struktura dle okresů'!$A:$O,13,0)</f>
        <v>0</v>
      </c>
      <c r="AT51" s="170">
        <f>VLOOKUP($F51,'struktura dle okresů'!$A:$O,14,0)</f>
        <v>279</v>
      </c>
      <c r="AU51" s="171">
        <f>VLOOKUP($F51,'struktura dle okresů'!$A:$O,15,0)</f>
        <v>0</v>
      </c>
      <c r="AV51" s="30" t="str">
        <f t="shared" si="4"/>
        <v/>
      </c>
      <c r="AW51" s="31" t="str">
        <f t="shared" si="5"/>
        <v/>
      </c>
      <c r="AX51" s="31" t="str">
        <f t="shared" si="6"/>
        <v/>
      </c>
      <c r="AY51" s="121" t="str">
        <f t="shared" si="7"/>
        <v/>
      </c>
      <c r="AZ51" s="31" t="str">
        <f t="shared" si="8"/>
        <v/>
      </c>
      <c r="BA51" s="31" t="str">
        <f t="shared" si="9"/>
        <v/>
      </c>
      <c r="BB51" s="31" t="str">
        <f t="shared" si="10"/>
        <v/>
      </c>
      <c r="BC51" s="31">
        <f t="shared" si="11"/>
        <v>9.2753623188405795E-3</v>
      </c>
      <c r="BD51" s="31" t="str">
        <f t="shared" si="12"/>
        <v/>
      </c>
      <c r="BE51" s="31" t="str">
        <f t="shared" si="13"/>
        <v/>
      </c>
      <c r="BF51" s="122">
        <f t="shared" si="14"/>
        <v>3.9228048054358866E-3</v>
      </c>
      <c r="BG51" s="123" t="str">
        <f t="shared" si="15"/>
        <v/>
      </c>
      <c r="BH51" s="184" t="str">
        <f t="shared" si="16"/>
        <v/>
      </c>
      <c r="BI51" s="185" t="str">
        <f t="shared" si="17"/>
        <v/>
      </c>
      <c r="BJ51" s="185" t="str">
        <f t="shared" si="18"/>
        <v/>
      </c>
      <c r="BK51" s="186" t="str">
        <f t="shared" si="19"/>
        <v/>
      </c>
      <c r="BL51" s="185" t="str">
        <f t="shared" si="20"/>
        <v/>
      </c>
      <c r="BM51" s="185" t="str">
        <f t="shared" si="21"/>
        <v/>
      </c>
      <c r="BN51" s="185" t="str">
        <f t="shared" si="22"/>
        <v/>
      </c>
      <c r="BO51" s="185">
        <f t="shared" si="23"/>
        <v>0.11166500498504486</v>
      </c>
      <c r="BP51" s="185" t="str">
        <f t="shared" si="24"/>
        <v/>
      </c>
      <c r="BQ51" s="185" t="str">
        <f t="shared" si="25"/>
        <v/>
      </c>
      <c r="BR51" s="187">
        <f t="shared" si="26"/>
        <v>4.2105263157894736E-2</v>
      </c>
      <c r="BS51" s="188" t="str">
        <f t="shared" si="27"/>
        <v/>
      </c>
      <c r="BT51" s="209" t="str">
        <f t="shared" si="28"/>
        <v/>
      </c>
      <c r="BU51" s="210" t="str">
        <f t="shared" si="29"/>
        <v/>
      </c>
      <c r="BV51" s="210" t="str">
        <f t="shared" si="30"/>
        <v/>
      </c>
      <c r="BW51" s="211" t="str">
        <f t="shared" si="31"/>
        <v/>
      </c>
      <c r="BX51" s="210" t="str">
        <f t="shared" si="32"/>
        <v/>
      </c>
      <c r="BY51" s="210" t="str">
        <f t="shared" si="33"/>
        <v/>
      </c>
      <c r="BZ51" s="210" t="str">
        <f t="shared" si="34"/>
        <v/>
      </c>
      <c r="CA51" s="210">
        <f t="shared" si="35"/>
        <v>1</v>
      </c>
      <c r="CB51" s="210" t="str">
        <f t="shared" si="36"/>
        <v/>
      </c>
      <c r="CC51" s="210" t="str">
        <f t="shared" si="37"/>
        <v/>
      </c>
      <c r="CD51" s="212">
        <f t="shared" si="38"/>
        <v>0.40143369175627241</v>
      </c>
      <c r="CE51" s="213" t="str">
        <f t="shared" si="39"/>
        <v/>
      </c>
    </row>
    <row r="52" spans="1:83" x14ac:dyDescent="0.25">
      <c r="A52" s="12" t="s">
        <v>196</v>
      </c>
      <c r="B52" s="13" t="s">
        <v>197</v>
      </c>
      <c r="C52" s="13" t="s">
        <v>132</v>
      </c>
      <c r="D52" s="13" t="s">
        <v>102</v>
      </c>
      <c r="E52" s="13" t="s">
        <v>103</v>
      </c>
      <c r="F52" s="13" t="s">
        <v>191</v>
      </c>
      <c r="G52" s="13" t="s">
        <v>192</v>
      </c>
      <c r="H52" s="13" t="s">
        <v>99</v>
      </c>
      <c r="I52" s="13" t="str">
        <f t="shared" si="3"/>
        <v>ne</v>
      </c>
      <c r="J52" s="14">
        <f>VLOOKUP(D52,'struktura dle kraje'!A:C,3,0)</f>
        <v>1229343</v>
      </c>
      <c r="K52" s="45">
        <f>VLOOKUP(F52,'struktura dle okresů'!A:C,3,0)</f>
        <v>111267</v>
      </c>
      <c r="L52" s="44"/>
      <c r="M52" s="14"/>
      <c r="N52" s="14"/>
      <c r="O52" s="15"/>
      <c r="P52" s="14"/>
      <c r="Q52" s="14"/>
      <c r="R52" s="14">
        <v>120</v>
      </c>
      <c r="S52" s="14"/>
      <c r="T52" s="14"/>
      <c r="U52" s="14"/>
      <c r="V52" s="16">
        <v>120</v>
      </c>
      <c r="W52" s="17"/>
      <c r="X52" s="142">
        <f>VLOOKUP($D52,'struktura dle kraje'!$A:$O,4,0)</f>
        <v>5301</v>
      </c>
      <c r="Y52" s="143">
        <f>VLOOKUP($D52,'struktura dle kraje'!$A:$O,5,0)</f>
        <v>144</v>
      </c>
      <c r="Z52" s="143">
        <f>VLOOKUP($D52,'struktura dle kraje'!$A:$O,6,0)</f>
        <v>674</v>
      </c>
      <c r="AA52" s="144">
        <f>VLOOKUP($D52,'struktura dle kraje'!$A:$O,7,0)</f>
        <v>6119</v>
      </c>
      <c r="AB52" s="143">
        <f>VLOOKUP($D52,'struktura dle kraje'!$A:$O,8,0)</f>
        <v>68</v>
      </c>
      <c r="AC52" s="143">
        <f>VLOOKUP($D52,'struktura dle kraje'!$A:$O,9,0)</f>
        <v>28</v>
      </c>
      <c r="AD52" s="143">
        <f>VLOOKUP($D52,'struktura dle kraje'!$A:$O,10,0)</f>
        <v>1130</v>
      </c>
      <c r="AE52" s="143">
        <f>VLOOKUP($D52,'struktura dle kraje'!$A:$O,11,0)</f>
        <v>1003</v>
      </c>
      <c r="AF52" s="143">
        <f>VLOOKUP($D52,'struktura dle kraje'!$A:$O,12,0)</f>
        <v>364</v>
      </c>
      <c r="AG52" s="143">
        <f>VLOOKUP($D52,'struktura dle kraje'!$A:$O,13,0)</f>
        <v>67</v>
      </c>
      <c r="AH52" s="145">
        <f>VLOOKUP($D52,'struktura dle kraje'!$A:$O,14,0)</f>
        <v>2660</v>
      </c>
      <c r="AI52" s="146">
        <f>VLOOKUP($D52,'struktura dle kraje'!$A:$O,15,0)</f>
        <v>270</v>
      </c>
      <c r="AJ52" s="167">
        <f>VLOOKUP($F52,'struktura dle okresů'!$A:$O,4,0)</f>
        <v>350</v>
      </c>
      <c r="AK52" s="168">
        <f>VLOOKUP($F52,'struktura dle okresů'!$A:$O,5,0)</f>
        <v>21</v>
      </c>
      <c r="AL52" s="168">
        <f>VLOOKUP($F52,'struktura dle okresů'!$A:$O,6,0)</f>
        <v>18</v>
      </c>
      <c r="AM52" s="169">
        <f>VLOOKUP($F52,'struktura dle okresů'!$A:$O,7,0)</f>
        <v>389</v>
      </c>
      <c r="AN52" s="168">
        <f>VLOOKUP($F52,'struktura dle okresů'!$A:$O,8,0)</f>
        <v>0</v>
      </c>
      <c r="AO52" s="168">
        <f>VLOOKUP($F52,'struktura dle okresů'!$A:$O,9,0)</f>
        <v>5</v>
      </c>
      <c r="AP52" s="168">
        <f>VLOOKUP($F52,'struktura dle okresů'!$A:$O,10,0)</f>
        <v>162</v>
      </c>
      <c r="AQ52" s="168">
        <f>VLOOKUP($F52,'struktura dle okresů'!$A:$O,11,0)</f>
        <v>112</v>
      </c>
      <c r="AR52" s="168">
        <f>VLOOKUP($F52,'struktura dle okresů'!$A:$O,12,0)</f>
        <v>0</v>
      </c>
      <c r="AS52" s="168">
        <f>VLOOKUP($F52,'struktura dle okresů'!$A:$O,13,0)</f>
        <v>0</v>
      </c>
      <c r="AT52" s="170">
        <f>VLOOKUP($F52,'struktura dle okresů'!$A:$O,14,0)</f>
        <v>279</v>
      </c>
      <c r="AU52" s="171">
        <f>VLOOKUP($F52,'struktura dle okresů'!$A:$O,15,0)</f>
        <v>0</v>
      </c>
      <c r="AV52" s="30" t="str">
        <f t="shared" si="4"/>
        <v/>
      </c>
      <c r="AW52" s="31" t="str">
        <f t="shared" si="5"/>
        <v/>
      </c>
      <c r="AX52" s="31" t="str">
        <f t="shared" si="6"/>
        <v/>
      </c>
      <c r="AY52" s="121" t="str">
        <f t="shared" si="7"/>
        <v/>
      </c>
      <c r="AZ52" s="31" t="str">
        <f t="shared" si="8"/>
        <v/>
      </c>
      <c r="BA52" s="31" t="str">
        <f t="shared" si="9"/>
        <v/>
      </c>
      <c r="BB52" s="31">
        <f t="shared" si="10"/>
        <v>1.0873504893077202E-2</v>
      </c>
      <c r="BC52" s="31" t="str">
        <f t="shared" si="11"/>
        <v/>
      </c>
      <c r="BD52" s="31" t="str">
        <f t="shared" si="12"/>
        <v/>
      </c>
      <c r="BE52" s="31" t="str">
        <f t="shared" si="13"/>
        <v/>
      </c>
      <c r="BF52" s="122">
        <f t="shared" si="14"/>
        <v>4.203005148681307E-3</v>
      </c>
      <c r="BG52" s="123" t="str">
        <f t="shared" si="15"/>
        <v/>
      </c>
      <c r="BH52" s="184" t="str">
        <f t="shared" si="16"/>
        <v/>
      </c>
      <c r="BI52" s="185" t="str">
        <f t="shared" si="17"/>
        <v/>
      </c>
      <c r="BJ52" s="185" t="str">
        <f t="shared" si="18"/>
        <v/>
      </c>
      <c r="BK52" s="186" t="str">
        <f t="shared" si="19"/>
        <v/>
      </c>
      <c r="BL52" s="185" t="str">
        <f t="shared" si="20"/>
        <v/>
      </c>
      <c r="BM52" s="185" t="str">
        <f t="shared" si="21"/>
        <v/>
      </c>
      <c r="BN52" s="185">
        <f t="shared" si="22"/>
        <v>0.10619469026548672</v>
      </c>
      <c r="BO52" s="185" t="str">
        <f t="shared" si="23"/>
        <v/>
      </c>
      <c r="BP52" s="185" t="str">
        <f t="shared" si="24"/>
        <v/>
      </c>
      <c r="BQ52" s="185" t="str">
        <f t="shared" si="25"/>
        <v/>
      </c>
      <c r="BR52" s="187">
        <f t="shared" si="26"/>
        <v>4.5112781954887216E-2</v>
      </c>
      <c r="BS52" s="188" t="str">
        <f t="shared" si="27"/>
        <v/>
      </c>
      <c r="BT52" s="209" t="str">
        <f t="shared" si="28"/>
        <v/>
      </c>
      <c r="BU52" s="210" t="str">
        <f t="shared" si="29"/>
        <v/>
      </c>
      <c r="BV52" s="210" t="str">
        <f t="shared" si="30"/>
        <v/>
      </c>
      <c r="BW52" s="211" t="str">
        <f t="shared" si="31"/>
        <v/>
      </c>
      <c r="BX52" s="210" t="str">
        <f t="shared" si="32"/>
        <v/>
      </c>
      <c r="BY52" s="210" t="str">
        <f t="shared" si="33"/>
        <v/>
      </c>
      <c r="BZ52" s="210">
        <f t="shared" si="34"/>
        <v>0.7407407407407407</v>
      </c>
      <c r="CA52" s="210" t="str">
        <f t="shared" si="35"/>
        <v/>
      </c>
      <c r="CB52" s="210" t="str">
        <f t="shared" si="36"/>
        <v/>
      </c>
      <c r="CC52" s="210" t="str">
        <f t="shared" si="37"/>
        <v/>
      </c>
      <c r="CD52" s="212">
        <f t="shared" si="38"/>
        <v>0.43010752688172044</v>
      </c>
      <c r="CE52" s="213" t="str">
        <f t="shared" si="39"/>
        <v/>
      </c>
    </row>
    <row r="53" spans="1:83" x14ac:dyDescent="0.25">
      <c r="A53" s="12" t="s">
        <v>198</v>
      </c>
      <c r="B53" s="13" t="s">
        <v>199</v>
      </c>
      <c r="C53" s="13" t="s">
        <v>43</v>
      </c>
      <c r="D53" s="13" t="s">
        <v>102</v>
      </c>
      <c r="E53" s="13" t="s">
        <v>103</v>
      </c>
      <c r="F53" s="13" t="s">
        <v>200</v>
      </c>
      <c r="G53" s="13" t="s">
        <v>201</v>
      </c>
      <c r="H53" s="13" t="s">
        <v>99</v>
      </c>
      <c r="I53" s="13" t="str">
        <f t="shared" si="3"/>
        <v>ano</v>
      </c>
      <c r="J53" s="14">
        <f>VLOOKUP(D53,'struktura dle kraje'!A:C,3,0)</f>
        <v>1229343</v>
      </c>
      <c r="K53" s="45">
        <f>VLOOKUP(F53,'struktura dle okresů'!A:C,3,0)</f>
        <v>118084</v>
      </c>
      <c r="L53" s="44">
        <v>378</v>
      </c>
      <c r="M53" s="14">
        <v>6</v>
      </c>
      <c r="N53" s="14">
        <v>35</v>
      </c>
      <c r="O53" s="15">
        <v>419</v>
      </c>
      <c r="P53" s="14"/>
      <c r="Q53" s="14"/>
      <c r="R53" s="14"/>
      <c r="S53" s="14"/>
      <c r="T53" s="14"/>
      <c r="U53" s="14"/>
      <c r="V53" s="16">
        <v>0</v>
      </c>
      <c r="W53" s="17"/>
      <c r="X53" s="142">
        <f>VLOOKUP($D53,'struktura dle kraje'!$A:$O,4,0)</f>
        <v>5301</v>
      </c>
      <c r="Y53" s="143">
        <f>VLOOKUP($D53,'struktura dle kraje'!$A:$O,5,0)</f>
        <v>144</v>
      </c>
      <c r="Z53" s="143">
        <f>VLOOKUP($D53,'struktura dle kraje'!$A:$O,6,0)</f>
        <v>674</v>
      </c>
      <c r="AA53" s="144">
        <f>VLOOKUP($D53,'struktura dle kraje'!$A:$O,7,0)</f>
        <v>6119</v>
      </c>
      <c r="AB53" s="143">
        <f>VLOOKUP($D53,'struktura dle kraje'!$A:$O,8,0)</f>
        <v>68</v>
      </c>
      <c r="AC53" s="143">
        <f>VLOOKUP($D53,'struktura dle kraje'!$A:$O,9,0)</f>
        <v>28</v>
      </c>
      <c r="AD53" s="143">
        <f>VLOOKUP($D53,'struktura dle kraje'!$A:$O,10,0)</f>
        <v>1130</v>
      </c>
      <c r="AE53" s="143">
        <f>VLOOKUP($D53,'struktura dle kraje'!$A:$O,11,0)</f>
        <v>1003</v>
      </c>
      <c r="AF53" s="143">
        <f>VLOOKUP($D53,'struktura dle kraje'!$A:$O,12,0)</f>
        <v>364</v>
      </c>
      <c r="AG53" s="143">
        <f>VLOOKUP($D53,'struktura dle kraje'!$A:$O,13,0)</f>
        <v>67</v>
      </c>
      <c r="AH53" s="145">
        <f>VLOOKUP($D53,'struktura dle kraje'!$A:$O,14,0)</f>
        <v>2660</v>
      </c>
      <c r="AI53" s="146">
        <f>VLOOKUP($D53,'struktura dle kraje'!$A:$O,15,0)</f>
        <v>270</v>
      </c>
      <c r="AJ53" s="167">
        <f>VLOOKUP($F53,'struktura dle okresů'!$A:$O,4,0)</f>
        <v>378</v>
      </c>
      <c r="AK53" s="168">
        <f>VLOOKUP($F53,'struktura dle okresů'!$A:$O,5,0)</f>
        <v>6</v>
      </c>
      <c r="AL53" s="168">
        <f>VLOOKUP($F53,'struktura dle okresů'!$A:$O,6,0)</f>
        <v>35</v>
      </c>
      <c r="AM53" s="169">
        <f>VLOOKUP($F53,'struktura dle okresů'!$A:$O,7,0)</f>
        <v>419</v>
      </c>
      <c r="AN53" s="168">
        <f>VLOOKUP($F53,'struktura dle okresů'!$A:$O,8,0)</f>
        <v>0</v>
      </c>
      <c r="AO53" s="168">
        <f>VLOOKUP($F53,'struktura dle okresů'!$A:$O,9,0)</f>
        <v>0</v>
      </c>
      <c r="AP53" s="168">
        <f>VLOOKUP($F53,'struktura dle okresů'!$A:$O,10,0)</f>
        <v>304</v>
      </c>
      <c r="AQ53" s="168">
        <f>VLOOKUP($F53,'struktura dle okresů'!$A:$O,11,0)</f>
        <v>0</v>
      </c>
      <c r="AR53" s="168">
        <f>VLOOKUP($F53,'struktura dle okresů'!$A:$O,12,0)</f>
        <v>0</v>
      </c>
      <c r="AS53" s="168">
        <f>VLOOKUP($F53,'struktura dle okresů'!$A:$O,13,0)</f>
        <v>0</v>
      </c>
      <c r="AT53" s="170">
        <f>VLOOKUP($F53,'struktura dle okresů'!$A:$O,14,0)</f>
        <v>304</v>
      </c>
      <c r="AU53" s="171">
        <f>VLOOKUP($F53,'struktura dle okresů'!$A:$O,15,0)</f>
        <v>30</v>
      </c>
      <c r="AV53" s="30">
        <f t="shared" si="4"/>
        <v>8.9342693044033184E-3</v>
      </c>
      <c r="AW53" s="31">
        <f t="shared" si="5"/>
        <v>7.3081607795371494E-3</v>
      </c>
      <c r="AX53" s="31">
        <f t="shared" si="6"/>
        <v>7.1355759429153924E-3</v>
      </c>
      <c r="AY53" s="121">
        <f t="shared" si="7"/>
        <v>8.722806287082335E-3</v>
      </c>
      <c r="AZ53" s="31" t="str">
        <f t="shared" si="8"/>
        <v/>
      </c>
      <c r="BA53" s="31" t="str">
        <f t="shared" si="9"/>
        <v/>
      </c>
      <c r="BB53" s="31" t="str">
        <f t="shared" si="10"/>
        <v/>
      </c>
      <c r="BC53" s="31" t="str">
        <f t="shared" si="11"/>
        <v/>
      </c>
      <c r="BD53" s="31" t="str">
        <f t="shared" si="12"/>
        <v/>
      </c>
      <c r="BE53" s="31" t="str">
        <f t="shared" si="13"/>
        <v/>
      </c>
      <c r="BF53" s="122" t="str">
        <f t="shared" si="14"/>
        <v/>
      </c>
      <c r="BG53" s="123" t="str">
        <f t="shared" si="15"/>
        <v/>
      </c>
      <c r="BH53" s="184">
        <f t="shared" si="16"/>
        <v>7.1307300509337868E-2</v>
      </c>
      <c r="BI53" s="185">
        <f t="shared" si="17"/>
        <v>4.1666666666666664E-2</v>
      </c>
      <c r="BJ53" s="185">
        <f t="shared" si="18"/>
        <v>5.192878338278932E-2</v>
      </c>
      <c r="BK53" s="186">
        <f t="shared" si="19"/>
        <v>6.8475241052459557E-2</v>
      </c>
      <c r="BL53" s="185" t="str">
        <f t="shared" si="20"/>
        <v/>
      </c>
      <c r="BM53" s="185" t="str">
        <f t="shared" si="21"/>
        <v/>
      </c>
      <c r="BN53" s="185" t="str">
        <f t="shared" si="22"/>
        <v/>
      </c>
      <c r="BO53" s="185" t="str">
        <f t="shared" si="23"/>
        <v/>
      </c>
      <c r="BP53" s="185" t="str">
        <f t="shared" si="24"/>
        <v/>
      </c>
      <c r="BQ53" s="185" t="str">
        <f t="shared" si="25"/>
        <v/>
      </c>
      <c r="BR53" s="187" t="str">
        <f t="shared" si="26"/>
        <v/>
      </c>
      <c r="BS53" s="188" t="str">
        <f t="shared" si="27"/>
        <v/>
      </c>
      <c r="BT53" s="209">
        <f t="shared" si="28"/>
        <v>1</v>
      </c>
      <c r="BU53" s="210">
        <f t="shared" si="29"/>
        <v>1</v>
      </c>
      <c r="BV53" s="210">
        <f t="shared" si="30"/>
        <v>1</v>
      </c>
      <c r="BW53" s="211">
        <f t="shared" si="31"/>
        <v>1</v>
      </c>
      <c r="BX53" s="210" t="str">
        <f t="shared" si="32"/>
        <v/>
      </c>
      <c r="BY53" s="210" t="str">
        <f t="shared" si="33"/>
        <v/>
      </c>
      <c r="BZ53" s="210" t="str">
        <f t="shared" si="34"/>
        <v/>
      </c>
      <c r="CA53" s="210" t="str">
        <f t="shared" si="35"/>
        <v/>
      </c>
      <c r="CB53" s="210" t="str">
        <f t="shared" si="36"/>
        <v/>
      </c>
      <c r="CC53" s="210" t="str">
        <f t="shared" si="37"/>
        <v/>
      </c>
      <c r="CD53" s="212" t="str">
        <f t="shared" si="38"/>
        <v/>
      </c>
      <c r="CE53" s="213" t="str">
        <f t="shared" si="39"/>
        <v/>
      </c>
    </row>
    <row r="54" spans="1:83" x14ac:dyDescent="0.25">
      <c r="A54" s="12" t="s">
        <v>202</v>
      </c>
      <c r="B54" s="13" t="s">
        <v>203</v>
      </c>
      <c r="C54" s="13" t="s">
        <v>204</v>
      </c>
      <c r="D54" s="13" t="s">
        <v>26</v>
      </c>
      <c r="E54" s="13" t="s">
        <v>27</v>
      </c>
      <c r="F54" s="13" t="s">
        <v>85</v>
      </c>
      <c r="G54" s="13" t="s">
        <v>86</v>
      </c>
      <c r="H54" s="13" t="s">
        <v>205</v>
      </c>
      <c r="I54" s="13" t="str">
        <f t="shared" si="3"/>
        <v>ne</v>
      </c>
      <c r="J54" s="14">
        <f>VLOOKUP(D54,'struktura dle kraje'!A:C,3,0)</f>
        <v>1466215</v>
      </c>
      <c r="K54" s="45">
        <f>VLOOKUP(F54,'struktura dle okresů'!A:C,3,0)</f>
        <v>137726</v>
      </c>
      <c r="L54" s="44"/>
      <c r="M54" s="14"/>
      <c r="N54" s="14"/>
      <c r="O54" s="15"/>
      <c r="P54" s="14"/>
      <c r="Q54" s="14"/>
      <c r="R54" s="14"/>
      <c r="S54" s="14"/>
      <c r="T54" s="14">
        <v>20</v>
      </c>
      <c r="U54" s="14"/>
      <c r="V54" s="16">
        <v>20</v>
      </c>
      <c r="W54" s="17"/>
      <c r="X54" s="142">
        <f>VLOOKUP($D54,'struktura dle kraje'!$A:$O,4,0)</f>
        <v>3553</v>
      </c>
      <c r="Y54" s="143">
        <f>VLOOKUP($D54,'struktura dle kraje'!$A:$O,5,0)</f>
        <v>80</v>
      </c>
      <c r="Z54" s="143">
        <f>VLOOKUP($D54,'struktura dle kraje'!$A:$O,6,0)</f>
        <v>287</v>
      </c>
      <c r="AA54" s="144">
        <f>VLOOKUP($D54,'struktura dle kraje'!$A:$O,7,0)</f>
        <v>3920</v>
      </c>
      <c r="AB54" s="143">
        <f>VLOOKUP($D54,'struktura dle kraje'!$A:$O,8,0)</f>
        <v>111</v>
      </c>
      <c r="AC54" s="143">
        <f>VLOOKUP($D54,'struktura dle kraje'!$A:$O,9,0)</f>
        <v>73</v>
      </c>
      <c r="AD54" s="143">
        <f>VLOOKUP($D54,'struktura dle kraje'!$A:$O,10,0)</f>
        <v>1162</v>
      </c>
      <c r="AE54" s="143">
        <f>VLOOKUP($D54,'struktura dle kraje'!$A:$O,11,0)</f>
        <v>1325</v>
      </c>
      <c r="AF54" s="143">
        <f>VLOOKUP($D54,'struktura dle kraje'!$A:$O,12,0)</f>
        <v>988</v>
      </c>
      <c r="AG54" s="143">
        <f>VLOOKUP($D54,'struktura dle kraje'!$A:$O,13,0)</f>
        <v>41</v>
      </c>
      <c r="AH54" s="145">
        <f>VLOOKUP($D54,'struktura dle kraje'!$A:$O,14,0)</f>
        <v>3700</v>
      </c>
      <c r="AI54" s="146">
        <f>VLOOKUP($D54,'struktura dle kraje'!$A:$O,15,0)</f>
        <v>420</v>
      </c>
      <c r="AJ54" s="167">
        <f>VLOOKUP($F54,'struktura dle okresů'!$A:$O,4,0)</f>
        <v>481</v>
      </c>
      <c r="AK54" s="168">
        <f>VLOOKUP($F54,'struktura dle okresů'!$A:$O,5,0)</f>
        <v>10</v>
      </c>
      <c r="AL54" s="168">
        <f>VLOOKUP($F54,'struktura dle okresů'!$A:$O,6,0)</f>
        <v>52</v>
      </c>
      <c r="AM54" s="169">
        <f>VLOOKUP($F54,'struktura dle okresů'!$A:$O,7,0)</f>
        <v>543</v>
      </c>
      <c r="AN54" s="168">
        <f>VLOOKUP($F54,'struktura dle okresů'!$A:$O,8,0)</f>
        <v>0</v>
      </c>
      <c r="AO54" s="168">
        <f>VLOOKUP($F54,'struktura dle okresů'!$A:$O,9,0)</f>
        <v>0</v>
      </c>
      <c r="AP54" s="168">
        <f>VLOOKUP($F54,'struktura dle okresů'!$A:$O,10,0)</f>
        <v>116</v>
      </c>
      <c r="AQ54" s="168">
        <f>VLOOKUP($F54,'struktura dle okresů'!$A:$O,11,0)</f>
        <v>433</v>
      </c>
      <c r="AR54" s="168">
        <f>VLOOKUP($F54,'struktura dle okresů'!$A:$O,12,0)</f>
        <v>20</v>
      </c>
      <c r="AS54" s="168">
        <f>VLOOKUP($F54,'struktura dle okresů'!$A:$O,13,0)</f>
        <v>0</v>
      </c>
      <c r="AT54" s="170">
        <f>VLOOKUP($F54,'struktura dle okresů'!$A:$O,14,0)</f>
        <v>569</v>
      </c>
      <c r="AU54" s="171">
        <f>VLOOKUP($F54,'struktura dle okresů'!$A:$O,15,0)</f>
        <v>0</v>
      </c>
      <c r="AV54" s="30" t="str">
        <f t="shared" si="4"/>
        <v/>
      </c>
      <c r="AW54" s="31" t="str">
        <f t="shared" si="5"/>
        <v/>
      </c>
      <c r="AX54" s="31" t="str">
        <f t="shared" si="6"/>
        <v/>
      </c>
      <c r="AY54" s="121" t="str">
        <f t="shared" si="7"/>
        <v/>
      </c>
      <c r="AZ54" s="31" t="str">
        <f t="shared" si="8"/>
        <v/>
      </c>
      <c r="BA54" s="31" t="str">
        <f t="shared" si="9"/>
        <v/>
      </c>
      <c r="BB54" s="31" t="str">
        <f t="shared" si="10"/>
        <v/>
      </c>
      <c r="BC54" s="31" t="str">
        <f t="shared" si="11"/>
        <v/>
      </c>
      <c r="BD54" s="31">
        <f t="shared" si="12"/>
        <v>5.0929462694168579E-3</v>
      </c>
      <c r="BE54" s="31" t="str">
        <f t="shared" si="13"/>
        <v/>
      </c>
      <c r="BF54" s="122">
        <f t="shared" si="14"/>
        <v>7.005008581135512E-4</v>
      </c>
      <c r="BG54" s="123" t="str">
        <f t="shared" si="15"/>
        <v/>
      </c>
      <c r="BH54" s="184" t="str">
        <f t="shared" si="16"/>
        <v/>
      </c>
      <c r="BI54" s="185" t="str">
        <f t="shared" si="17"/>
        <v/>
      </c>
      <c r="BJ54" s="185" t="str">
        <f t="shared" si="18"/>
        <v/>
      </c>
      <c r="BK54" s="186" t="str">
        <f t="shared" si="19"/>
        <v/>
      </c>
      <c r="BL54" s="185" t="str">
        <f t="shared" si="20"/>
        <v/>
      </c>
      <c r="BM54" s="185" t="str">
        <f t="shared" si="21"/>
        <v/>
      </c>
      <c r="BN54" s="185" t="str">
        <f t="shared" si="22"/>
        <v/>
      </c>
      <c r="BO54" s="185" t="str">
        <f t="shared" si="23"/>
        <v/>
      </c>
      <c r="BP54" s="185">
        <f t="shared" si="24"/>
        <v>2.0242914979757085E-2</v>
      </c>
      <c r="BQ54" s="185" t="str">
        <f t="shared" si="25"/>
        <v/>
      </c>
      <c r="BR54" s="187">
        <f t="shared" si="26"/>
        <v>5.4054054054054057E-3</v>
      </c>
      <c r="BS54" s="188" t="str">
        <f t="shared" si="27"/>
        <v/>
      </c>
      <c r="BT54" s="209" t="str">
        <f t="shared" si="28"/>
        <v/>
      </c>
      <c r="BU54" s="210" t="str">
        <f t="shared" si="29"/>
        <v/>
      </c>
      <c r="BV54" s="210" t="str">
        <f t="shared" si="30"/>
        <v/>
      </c>
      <c r="BW54" s="211" t="str">
        <f t="shared" si="31"/>
        <v/>
      </c>
      <c r="BX54" s="210" t="str">
        <f t="shared" si="32"/>
        <v/>
      </c>
      <c r="BY54" s="210" t="str">
        <f t="shared" si="33"/>
        <v/>
      </c>
      <c r="BZ54" s="210" t="str">
        <f t="shared" si="34"/>
        <v/>
      </c>
      <c r="CA54" s="210" t="str">
        <f t="shared" si="35"/>
        <v/>
      </c>
      <c r="CB54" s="210">
        <f t="shared" si="36"/>
        <v>1</v>
      </c>
      <c r="CC54" s="210" t="str">
        <f t="shared" si="37"/>
        <v/>
      </c>
      <c r="CD54" s="212">
        <f t="shared" si="38"/>
        <v>3.5149384885764502E-2</v>
      </c>
      <c r="CE54" s="213" t="str">
        <f t="shared" si="39"/>
        <v/>
      </c>
    </row>
    <row r="55" spans="1:83" x14ac:dyDescent="0.25">
      <c r="A55" s="12" t="s">
        <v>206</v>
      </c>
      <c r="B55" s="13" t="s">
        <v>207</v>
      </c>
      <c r="C55" s="13" t="s">
        <v>43</v>
      </c>
      <c r="D55" s="13" t="s">
        <v>95</v>
      </c>
      <c r="E55" s="13" t="s">
        <v>96</v>
      </c>
      <c r="F55" s="13" t="s">
        <v>208</v>
      </c>
      <c r="G55" s="13" t="s">
        <v>209</v>
      </c>
      <c r="H55" s="13" t="s">
        <v>99</v>
      </c>
      <c r="I55" s="13" t="str">
        <f t="shared" si="3"/>
        <v>ano</v>
      </c>
      <c r="J55" s="14">
        <f>VLOOKUP(D55,'struktura dle kraje'!A:C,3,0)</f>
        <v>517647</v>
      </c>
      <c r="K55" s="45">
        <f>VLOOKUP(F55,'struktura dle okresů'!A:C,3,0)</f>
        <v>74218</v>
      </c>
      <c r="L55" s="44">
        <v>267</v>
      </c>
      <c r="M55" s="14">
        <v>5</v>
      </c>
      <c r="N55" s="14">
        <v>22</v>
      </c>
      <c r="O55" s="15">
        <v>294</v>
      </c>
      <c r="P55" s="14"/>
      <c r="Q55" s="14"/>
      <c r="R55" s="14">
        <v>46</v>
      </c>
      <c r="S55" s="14"/>
      <c r="T55" s="14"/>
      <c r="U55" s="14"/>
      <c r="V55" s="16">
        <v>46</v>
      </c>
      <c r="W55" s="17"/>
      <c r="X55" s="142">
        <f>VLOOKUP($D55,'struktura dle kraje'!$A:$O,4,0)</f>
        <v>2107</v>
      </c>
      <c r="Y55" s="143">
        <f>VLOOKUP($D55,'struktura dle kraje'!$A:$O,5,0)</f>
        <v>28</v>
      </c>
      <c r="Z55" s="143">
        <f>VLOOKUP($D55,'struktura dle kraje'!$A:$O,6,0)</f>
        <v>189</v>
      </c>
      <c r="AA55" s="144">
        <f>VLOOKUP($D55,'struktura dle kraje'!$A:$O,7,0)</f>
        <v>2324</v>
      </c>
      <c r="AB55" s="143">
        <f>VLOOKUP($D55,'struktura dle kraje'!$A:$O,8,0)</f>
        <v>25</v>
      </c>
      <c r="AC55" s="143">
        <f>VLOOKUP($D55,'struktura dle kraje'!$A:$O,9,0)</f>
        <v>18</v>
      </c>
      <c r="AD55" s="143">
        <f>VLOOKUP($D55,'struktura dle kraje'!$A:$O,10,0)</f>
        <v>683</v>
      </c>
      <c r="AE55" s="143">
        <f>VLOOKUP($D55,'struktura dle kraje'!$A:$O,11,0)</f>
        <v>1188</v>
      </c>
      <c r="AF55" s="143">
        <f>VLOOKUP($D55,'struktura dle kraje'!$A:$O,12,0)</f>
        <v>65</v>
      </c>
      <c r="AG55" s="143">
        <f>VLOOKUP($D55,'struktura dle kraje'!$A:$O,13,0)</f>
        <v>35</v>
      </c>
      <c r="AH55" s="145">
        <f>VLOOKUP($D55,'struktura dle kraje'!$A:$O,14,0)</f>
        <v>2014</v>
      </c>
      <c r="AI55" s="146">
        <f>VLOOKUP($D55,'struktura dle kraje'!$A:$O,15,0)</f>
        <v>0</v>
      </c>
      <c r="AJ55" s="167">
        <f>VLOOKUP($F55,'struktura dle okresů'!$A:$O,4,0)</f>
        <v>267</v>
      </c>
      <c r="AK55" s="168">
        <f>VLOOKUP($F55,'struktura dle okresů'!$A:$O,5,0)</f>
        <v>5</v>
      </c>
      <c r="AL55" s="168">
        <f>VLOOKUP($F55,'struktura dle okresů'!$A:$O,6,0)</f>
        <v>22</v>
      </c>
      <c r="AM55" s="169">
        <f>VLOOKUP($F55,'struktura dle okresů'!$A:$O,7,0)</f>
        <v>294</v>
      </c>
      <c r="AN55" s="168">
        <f>VLOOKUP($F55,'struktura dle okresů'!$A:$O,8,0)</f>
        <v>0</v>
      </c>
      <c r="AO55" s="168">
        <f>VLOOKUP($F55,'struktura dle okresů'!$A:$O,9,0)</f>
        <v>0</v>
      </c>
      <c r="AP55" s="168">
        <f>VLOOKUP($F55,'struktura dle okresů'!$A:$O,10,0)</f>
        <v>240</v>
      </c>
      <c r="AQ55" s="168">
        <f>VLOOKUP($F55,'struktura dle okresů'!$A:$O,11,0)</f>
        <v>40</v>
      </c>
      <c r="AR55" s="168">
        <f>VLOOKUP($F55,'struktura dle okresů'!$A:$O,12,0)</f>
        <v>60</v>
      </c>
      <c r="AS55" s="168">
        <f>VLOOKUP($F55,'struktura dle okresů'!$A:$O,13,0)</f>
        <v>0</v>
      </c>
      <c r="AT55" s="170">
        <f>VLOOKUP($F55,'struktura dle okresů'!$A:$O,14,0)</f>
        <v>340</v>
      </c>
      <c r="AU55" s="171">
        <f>VLOOKUP($F55,'struktura dle okresů'!$A:$O,15,0)</f>
        <v>0</v>
      </c>
      <c r="AV55" s="30">
        <f t="shared" si="4"/>
        <v>6.3107140324753595E-3</v>
      </c>
      <c r="AW55" s="31">
        <f t="shared" si="5"/>
        <v>6.0901339829476245E-3</v>
      </c>
      <c r="AX55" s="31">
        <f t="shared" si="6"/>
        <v>4.4852191641182463E-3</v>
      </c>
      <c r="AY55" s="121">
        <f t="shared" si="7"/>
        <v>6.1205371083584885E-3</v>
      </c>
      <c r="AZ55" s="31" t="str">
        <f t="shared" si="8"/>
        <v/>
      </c>
      <c r="BA55" s="31" t="str">
        <f t="shared" si="9"/>
        <v/>
      </c>
      <c r="BB55" s="31">
        <f t="shared" si="10"/>
        <v>4.1681768756795939E-3</v>
      </c>
      <c r="BC55" s="31" t="str">
        <f t="shared" si="11"/>
        <v/>
      </c>
      <c r="BD55" s="31" t="str">
        <f t="shared" si="12"/>
        <v/>
      </c>
      <c r="BE55" s="31" t="str">
        <f t="shared" si="13"/>
        <v/>
      </c>
      <c r="BF55" s="122">
        <f t="shared" si="14"/>
        <v>1.6111519736611677E-3</v>
      </c>
      <c r="BG55" s="123" t="str">
        <f t="shared" si="15"/>
        <v/>
      </c>
      <c r="BH55" s="184">
        <f t="shared" si="16"/>
        <v>0.12672045562411011</v>
      </c>
      <c r="BI55" s="185">
        <f t="shared" si="17"/>
        <v>0.17857142857142858</v>
      </c>
      <c r="BJ55" s="185">
        <f t="shared" si="18"/>
        <v>0.1164021164021164</v>
      </c>
      <c r="BK55" s="186">
        <f t="shared" si="19"/>
        <v>0.12650602409638553</v>
      </c>
      <c r="BL55" s="185" t="str">
        <f t="shared" si="20"/>
        <v/>
      </c>
      <c r="BM55" s="185" t="str">
        <f t="shared" si="21"/>
        <v/>
      </c>
      <c r="BN55" s="185">
        <f t="shared" si="22"/>
        <v>6.7349926793557835E-2</v>
      </c>
      <c r="BO55" s="185" t="str">
        <f t="shared" si="23"/>
        <v/>
      </c>
      <c r="BP55" s="185" t="str">
        <f t="shared" si="24"/>
        <v/>
      </c>
      <c r="BQ55" s="185" t="str">
        <f t="shared" si="25"/>
        <v/>
      </c>
      <c r="BR55" s="187">
        <f t="shared" si="26"/>
        <v>2.2840119165839126E-2</v>
      </c>
      <c r="BS55" s="188" t="str">
        <f t="shared" si="27"/>
        <v/>
      </c>
      <c r="BT55" s="209">
        <f t="shared" si="28"/>
        <v>1</v>
      </c>
      <c r="BU55" s="210">
        <f t="shared" si="29"/>
        <v>1</v>
      </c>
      <c r="BV55" s="210">
        <f t="shared" si="30"/>
        <v>1</v>
      </c>
      <c r="BW55" s="211">
        <f t="shared" si="31"/>
        <v>1</v>
      </c>
      <c r="BX55" s="210" t="str">
        <f t="shared" si="32"/>
        <v/>
      </c>
      <c r="BY55" s="210" t="str">
        <f t="shared" si="33"/>
        <v/>
      </c>
      <c r="BZ55" s="210">
        <f t="shared" si="34"/>
        <v>0.19166666666666668</v>
      </c>
      <c r="CA55" s="210" t="str">
        <f t="shared" si="35"/>
        <v/>
      </c>
      <c r="CB55" s="210" t="str">
        <f t="shared" si="36"/>
        <v/>
      </c>
      <c r="CC55" s="210" t="str">
        <f t="shared" si="37"/>
        <v/>
      </c>
      <c r="CD55" s="212">
        <f t="shared" si="38"/>
        <v>0.13529411764705881</v>
      </c>
      <c r="CE55" s="213" t="str">
        <f t="shared" si="39"/>
        <v/>
      </c>
    </row>
    <row r="56" spans="1:83" x14ac:dyDescent="0.25">
      <c r="A56" s="12" t="s">
        <v>210</v>
      </c>
      <c r="B56" s="13" t="s">
        <v>211</v>
      </c>
      <c r="C56" s="13" t="s">
        <v>43</v>
      </c>
      <c r="D56" s="13" t="s">
        <v>212</v>
      </c>
      <c r="E56" s="13" t="s">
        <v>213</v>
      </c>
      <c r="F56" s="13" t="s">
        <v>214</v>
      </c>
      <c r="G56" s="13" t="s">
        <v>215</v>
      </c>
      <c r="H56" s="13" t="s">
        <v>99</v>
      </c>
      <c r="I56" s="13" t="str">
        <f t="shared" si="3"/>
        <v>ano</v>
      </c>
      <c r="J56" s="14">
        <f>VLOOKUP(D56,'struktura dle kraje'!A:C,3,0)</f>
        <v>1182613</v>
      </c>
      <c r="K56" s="45">
        <f>VLOOKUP(F56,'struktura dle okresů'!A:C,3,0)</f>
        <v>213997</v>
      </c>
      <c r="L56" s="44">
        <v>325</v>
      </c>
      <c r="M56" s="14">
        <v>7</v>
      </c>
      <c r="N56" s="14">
        <v>24</v>
      </c>
      <c r="O56" s="15">
        <v>356</v>
      </c>
      <c r="P56" s="14">
        <v>10</v>
      </c>
      <c r="Q56" s="14">
        <v>8</v>
      </c>
      <c r="R56" s="14">
        <v>95</v>
      </c>
      <c r="S56" s="14"/>
      <c r="T56" s="14">
        <v>32</v>
      </c>
      <c r="U56" s="14"/>
      <c r="V56" s="16">
        <v>145</v>
      </c>
      <c r="W56" s="17"/>
      <c r="X56" s="142">
        <f>VLOOKUP($D56,'struktura dle kraje'!$A:$O,4,0)</f>
        <v>4664</v>
      </c>
      <c r="Y56" s="143">
        <f>VLOOKUP($D56,'struktura dle kraje'!$A:$O,5,0)</f>
        <v>101</v>
      </c>
      <c r="Z56" s="143">
        <f>VLOOKUP($D56,'struktura dle kraje'!$A:$O,6,0)</f>
        <v>562</v>
      </c>
      <c r="AA56" s="144">
        <f>VLOOKUP($D56,'struktura dle kraje'!$A:$O,7,0)</f>
        <v>5327</v>
      </c>
      <c r="AB56" s="143">
        <f>VLOOKUP($D56,'struktura dle kraje'!$A:$O,8,0)</f>
        <v>42</v>
      </c>
      <c r="AC56" s="143">
        <f>VLOOKUP($D56,'struktura dle kraje'!$A:$O,9,0)</f>
        <v>34</v>
      </c>
      <c r="AD56" s="143">
        <f>VLOOKUP($D56,'struktura dle kraje'!$A:$O,10,0)</f>
        <v>1065</v>
      </c>
      <c r="AE56" s="143">
        <f>VLOOKUP($D56,'struktura dle kraje'!$A:$O,11,0)</f>
        <v>1698</v>
      </c>
      <c r="AF56" s="143">
        <f>VLOOKUP($D56,'struktura dle kraje'!$A:$O,12,0)</f>
        <v>684</v>
      </c>
      <c r="AG56" s="143">
        <f>VLOOKUP($D56,'struktura dle kraje'!$A:$O,13,0)</f>
        <v>57</v>
      </c>
      <c r="AH56" s="145">
        <f>VLOOKUP($D56,'struktura dle kraje'!$A:$O,14,0)</f>
        <v>3580</v>
      </c>
      <c r="AI56" s="146">
        <f>VLOOKUP($D56,'struktura dle kraje'!$A:$O,15,0)</f>
        <v>999</v>
      </c>
      <c r="AJ56" s="167">
        <f>VLOOKUP($F56,'struktura dle okresů'!$A:$O,4,0)</f>
        <v>764</v>
      </c>
      <c r="AK56" s="168">
        <f>VLOOKUP($F56,'struktura dle okresů'!$A:$O,5,0)</f>
        <v>30</v>
      </c>
      <c r="AL56" s="168">
        <f>VLOOKUP($F56,'struktura dle okresů'!$A:$O,6,0)</f>
        <v>70</v>
      </c>
      <c r="AM56" s="169">
        <f>VLOOKUP($F56,'struktura dle okresů'!$A:$O,7,0)</f>
        <v>864</v>
      </c>
      <c r="AN56" s="168">
        <f>VLOOKUP($F56,'struktura dle okresů'!$A:$O,8,0)</f>
        <v>10</v>
      </c>
      <c r="AO56" s="168">
        <f>VLOOKUP($F56,'struktura dle okresů'!$A:$O,9,0)</f>
        <v>8</v>
      </c>
      <c r="AP56" s="168">
        <f>VLOOKUP($F56,'struktura dle okresů'!$A:$O,10,0)</f>
        <v>153</v>
      </c>
      <c r="AQ56" s="168">
        <f>VLOOKUP($F56,'struktura dle okresů'!$A:$O,11,0)</f>
        <v>405</v>
      </c>
      <c r="AR56" s="168">
        <f>VLOOKUP($F56,'struktura dle okresů'!$A:$O,12,0)</f>
        <v>142</v>
      </c>
      <c r="AS56" s="168">
        <f>VLOOKUP($F56,'struktura dle okresů'!$A:$O,13,0)</f>
        <v>27</v>
      </c>
      <c r="AT56" s="170">
        <f>VLOOKUP($F56,'struktura dle okresů'!$A:$O,14,0)</f>
        <v>745</v>
      </c>
      <c r="AU56" s="171">
        <f>VLOOKUP($F56,'struktura dle okresů'!$A:$O,15,0)</f>
        <v>0</v>
      </c>
      <c r="AV56" s="30">
        <f t="shared" si="4"/>
        <v>7.6815807511404193E-3</v>
      </c>
      <c r="AW56" s="31">
        <f t="shared" si="5"/>
        <v>8.5261875761266752E-3</v>
      </c>
      <c r="AX56" s="31">
        <f t="shared" si="6"/>
        <v>4.8929663608562688E-3</v>
      </c>
      <c r="AY56" s="121">
        <f t="shared" si="7"/>
        <v>7.411262621005517E-3</v>
      </c>
      <c r="AZ56" s="31">
        <f t="shared" si="8"/>
        <v>1.7761989342806393E-2</v>
      </c>
      <c r="BA56" s="31">
        <f t="shared" si="9"/>
        <v>2.0997375328083989E-2</v>
      </c>
      <c r="BB56" s="31">
        <f t="shared" si="10"/>
        <v>8.6081913736861179E-3</v>
      </c>
      <c r="BC56" s="31" t="str">
        <f t="shared" si="11"/>
        <v/>
      </c>
      <c r="BD56" s="31">
        <f t="shared" si="12"/>
        <v>8.1487140310669715E-3</v>
      </c>
      <c r="BE56" s="31" t="str">
        <f t="shared" si="13"/>
        <v/>
      </c>
      <c r="BF56" s="122">
        <f t="shared" si="14"/>
        <v>5.0786312213232463E-3</v>
      </c>
      <c r="BG56" s="123" t="str">
        <f t="shared" si="15"/>
        <v/>
      </c>
      <c r="BH56" s="184">
        <f t="shared" si="16"/>
        <v>6.968267581475128E-2</v>
      </c>
      <c r="BI56" s="185">
        <f t="shared" si="17"/>
        <v>6.9306930693069313E-2</v>
      </c>
      <c r="BJ56" s="185">
        <f t="shared" si="18"/>
        <v>4.2704626334519574E-2</v>
      </c>
      <c r="BK56" s="186">
        <f t="shared" si="19"/>
        <v>6.6829359864839497E-2</v>
      </c>
      <c r="BL56" s="185">
        <f t="shared" si="20"/>
        <v>0.23809523809523808</v>
      </c>
      <c r="BM56" s="185">
        <f t="shared" si="21"/>
        <v>0.23529411764705882</v>
      </c>
      <c r="BN56" s="185">
        <f t="shared" si="22"/>
        <v>8.9201877934272297E-2</v>
      </c>
      <c r="BO56" s="185" t="str">
        <f t="shared" si="23"/>
        <v/>
      </c>
      <c r="BP56" s="185">
        <f t="shared" si="24"/>
        <v>4.6783625730994149E-2</v>
      </c>
      <c r="BQ56" s="185" t="str">
        <f t="shared" si="25"/>
        <v/>
      </c>
      <c r="BR56" s="187">
        <f t="shared" si="26"/>
        <v>4.0502793296089384E-2</v>
      </c>
      <c r="BS56" s="188" t="str">
        <f t="shared" si="27"/>
        <v/>
      </c>
      <c r="BT56" s="209">
        <f t="shared" si="28"/>
        <v>0.42539267015706805</v>
      </c>
      <c r="BU56" s="210">
        <f t="shared" si="29"/>
        <v>0.23333333333333334</v>
      </c>
      <c r="BV56" s="210">
        <f t="shared" si="30"/>
        <v>0.34285714285714286</v>
      </c>
      <c r="BW56" s="211">
        <f t="shared" si="31"/>
        <v>0.41203703703703703</v>
      </c>
      <c r="BX56" s="210">
        <f t="shared" si="32"/>
        <v>1</v>
      </c>
      <c r="BY56" s="210">
        <f t="shared" si="33"/>
        <v>1</v>
      </c>
      <c r="BZ56" s="210">
        <f t="shared" si="34"/>
        <v>0.62091503267973858</v>
      </c>
      <c r="CA56" s="210" t="str">
        <f t="shared" si="35"/>
        <v/>
      </c>
      <c r="CB56" s="210">
        <f t="shared" si="36"/>
        <v>0.22535211267605634</v>
      </c>
      <c r="CC56" s="210" t="str">
        <f t="shared" si="37"/>
        <v/>
      </c>
      <c r="CD56" s="212">
        <f t="shared" si="38"/>
        <v>0.19463087248322147</v>
      </c>
      <c r="CE56" s="213" t="str">
        <f t="shared" si="39"/>
        <v/>
      </c>
    </row>
    <row r="57" spans="1:83" x14ac:dyDescent="0.25">
      <c r="A57" s="12" t="s">
        <v>216</v>
      </c>
      <c r="B57" s="13" t="s">
        <v>217</v>
      </c>
      <c r="C57" s="13" t="s">
        <v>195</v>
      </c>
      <c r="D57" s="13" t="s">
        <v>212</v>
      </c>
      <c r="E57" s="13" t="s">
        <v>213</v>
      </c>
      <c r="F57" s="13" t="s">
        <v>214</v>
      </c>
      <c r="G57" s="13" t="s">
        <v>215</v>
      </c>
      <c r="H57" s="13" t="s">
        <v>99</v>
      </c>
      <c r="I57" s="13" t="str">
        <f t="shared" si="3"/>
        <v>ne</v>
      </c>
      <c r="J57" s="14">
        <f>VLOOKUP(D57,'struktura dle kraje'!A:C,3,0)</f>
        <v>1182613</v>
      </c>
      <c r="K57" s="45">
        <f>VLOOKUP(F57,'struktura dle okresů'!A:C,3,0)</f>
        <v>213997</v>
      </c>
      <c r="L57" s="44"/>
      <c r="M57" s="14"/>
      <c r="N57" s="14"/>
      <c r="O57" s="15"/>
      <c r="P57" s="14"/>
      <c r="Q57" s="14"/>
      <c r="R57" s="14"/>
      <c r="S57" s="14">
        <v>62</v>
      </c>
      <c r="T57" s="14"/>
      <c r="U57" s="14"/>
      <c r="V57" s="16">
        <v>62</v>
      </c>
      <c r="W57" s="17"/>
      <c r="X57" s="142">
        <f>VLOOKUP($D57,'struktura dle kraje'!$A:$O,4,0)</f>
        <v>4664</v>
      </c>
      <c r="Y57" s="143">
        <f>VLOOKUP($D57,'struktura dle kraje'!$A:$O,5,0)</f>
        <v>101</v>
      </c>
      <c r="Z57" s="143">
        <f>VLOOKUP($D57,'struktura dle kraje'!$A:$O,6,0)</f>
        <v>562</v>
      </c>
      <c r="AA57" s="144">
        <f>VLOOKUP($D57,'struktura dle kraje'!$A:$O,7,0)</f>
        <v>5327</v>
      </c>
      <c r="AB57" s="143">
        <f>VLOOKUP($D57,'struktura dle kraje'!$A:$O,8,0)</f>
        <v>42</v>
      </c>
      <c r="AC57" s="143">
        <f>VLOOKUP($D57,'struktura dle kraje'!$A:$O,9,0)</f>
        <v>34</v>
      </c>
      <c r="AD57" s="143">
        <f>VLOOKUP($D57,'struktura dle kraje'!$A:$O,10,0)</f>
        <v>1065</v>
      </c>
      <c r="AE57" s="143">
        <f>VLOOKUP($D57,'struktura dle kraje'!$A:$O,11,0)</f>
        <v>1698</v>
      </c>
      <c r="AF57" s="143">
        <f>VLOOKUP($D57,'struktura dle kraje'!$A:$O,12,0)</f>
        <v>684</v>
      </c>
      <c r="AG57" s="143">
        <f>VLOOKUP($D57,'struktura dle kraje'!$A:$O,13,0)</f>
        <v>57</v>
      </c>
      <c r="AH57" s="145">
        <f>VLOOKUP($D57,'struktura dle kraje'!$A:$O,14,0)</f>
        <v>3580</v>
      </c>
      <c r="AI57" s="146">
        <f>VLOOKUP($D57,'struktura dle kraje'!$A:$O,15,0)</f>
        <v>999</v>
      </c>
      <c r="AJ57" s="167">
        <f>VLOOKUP($F57,'struktura dle okresů'!$A:$O,4,0)</f>
        <v>764</v>
      </c>
      <c r="AK57" s="168">
        <f>VLOOKUP($F57,'struktura dle okresů'!$A:$O,5,0)</f>
        <v>30</v>
      </c>
      <c r="AL57" s="168">
        <f>VLOOKUP($F57,'struktura dle okresů'!$A:$O,6,0)</f>
        <v>70</v>
      </c>
      <c r="AM57" s="169">
        <f>VLOOKUP($F57,'struktura dle okresů'!$A:$O,7,0)</f>
        <v>864</v>
      </c>
      <c r="AN57" s="168">
        <f>VLOOKUP($F57,'struktura dle okresů'!$A:$O,8,0)</f>
        <v>10</v>
      </c>
      <c r="AO57" s="168">
        <f>VLOOKUP($F57,'struktura dle okresů'!$A:$O,9,0)</f>
        <v>8</v>
      </c>
      <c r="AP57" s="168">
        <f>VLOOKUP($F57,'struktura dle okresů'!$A:$O,10,0)</f>
        <v>153</v>
      </c>
      <c r="AQ57" s="168">
        <f>VLOOKUP($F57,'struktura dle okresů'!$A:$O,11,0)</f>
        <v>405</v>
      </c>
      <c r="AR57" s="168">
        <f>VLOOKUP($F57,'struktura dle okresů'!$A:$O,12,0)</f>
        <v>142</v>
      </c>
      <c r="AS57" s="168">
        <f>VLOOKUP($F57,'struktura dle okresů'!$A:$O,13,0)</f>
        <v>27</v>
      </c>
      <c r="AT57" s="170">
        <f>VLOOKUP($F57,'struktura dle okresů'!$A:$O,14,0)</f>
        <v>745</v>
      </c>
      <c r="AU57" s="171">
        <f>VLOOKUP($F57,'struktura dle okresů'!$A:$O,15,0)</f>
        <v>0</v>
      </c>
      <c r="AV57" s="30" t="str">
        <f t="shared" si="4"/>
        <v/>
      </c>
      <c r="AW57" s="31" t="str">
        <f t="shared" si="5"/>
        <v/>
      </c>
      <c r="AX57" s="31" t="str">
        <f t="shared" si="6"/>
        <v/>
      </c>
      <c r="AY57" s="121" t="str">
        <f t="shared" si="7"/>
        <v/>
      </c>
      <c r="AZ57" s="31" t="str">
        <f t="shared" si="8"/>
        <v/>
      </c>
      <c r="BA57" s="31" t="str">
        <f t="shared" si="9"/>
        <v/>
      </c>
      <c r="BB57" s="31" t="str">
        <f t="shared" si="10"/>
        <v/>
      </c>
      <c r="BC57" s="31">
        <f t="shared" si="11"/>
        <v>5.1345755693581784E-3</v>
      </c>
      <c r="BD57" s="31" t="str">
        <f t="shared" si="12"/>
        <v/>
      </c>
      <c r="BE57" s="31" t="str">
        <f t="shared" si="13"/>
        <v/>
      </c>
      <c r="BF57" s="122">
        <f t="shared" si="14"/>
        <v>2.1715526601520088E-3</v>
      </c>
      <c r="BG57" s="123" t="str">
        <f t="shared" si="15"/>
        <v/>
      </c>
      <c r="BH57" s="184" t="str">
        <f t="shared" si="16"/>
        <v/>
      </c>
      <c r="BI57" s="185" t="str">
        <f t="shared" si="17"/>
        <v/>
      </c>
      <c r="BJ57" s="185" t="str">
        <f t="shared" si="18"/>
        <v/>
      </c>
      <c r="BK57" s="186" t="str">
        <f t="shared" si="19"/>
        <v/>
      </c>
      <c r="BL57" s="185" t="str">
        <f t="shared" si="20"/>
        <v/>
      </c>
      <c r="BM57" s="185" t="str">
        <f t="shared" si="21"/>
        <v/>
      </c>
      <c r="BN57" s="185" t="str">
        <f t="shared" si="22"/>
        <v/>
      </c>
      <c r="BO57" s="185">
        <f t="shared" si="23"/>
        <v>3.6513545347467612E-2</v>
      </c>
      <c r="BP57" s="185" t="str">
        <f t="shared" si="24"/>
        <v/>
      </c>
      <c r="BQ57" s="185" t="str">
        <f t="shared" si="25"/>
        <v/>
      </c>
      <c r="BR57" s="187">
        <f t="shared" si="26"/>
        <v>1.7318435754189943E-2</v>
      </c>
      <c r="BS57" s="188" t="str">
        <f t="shared" si="27"/>
        <v/>
      </c>
      <c r="BT57" s="209" t="str">
        <f t="shared" si="28"/>
        <v/>
      </c>
      <c r="BU57" s="210" t="str">
        <f t="shared" si="29"/>
        <v/>
      </c>
      <c r="BV57" s="210" t="str">
        <f t="shared" si="30"/>
        <v/>
      </c>
      <c r="BW57" s="211" t="str">
        <f t="shared" si="31"/>
        <v/>
      </c>
      <c r="BX57" s="210" t="str">
        <f t="shared" si="32"/>
        <v/>
      </c>
      <c r="BY57" s="210" t="str">
        <f t="shared" si="33"/>
        <v/>
      </c>
      <c r="BZ57" s="210" t="str">
        <f t="shared" si="34"/>
        <v/>
      </c>
      <c r="CA57" s="210">
        <f t="shared" si="35"/>
        <v>0.15308641975308643</v>
      </c>
      <c r="CB57" s="210" t="str">
        <f t="shared" si="36"/>
        <v/>
      </c>
      <c r="CC57" s="210" t="str">
        <f t="shared" si="37"/>
        <v/>
      </c>
      <c r="CD57" s="212">
        <f t="shared" si="38"/>
        <v>8.3221476510067116E-2</v>
      </c>
      <c r="CE57" s="213" t="str">
        <f t="shared" si="39"/>
        <v/>
      </c>
    </row>
    <row r="58" spans="1:83" x14ac:dyDescent="0.25">
      <c r="A58" s="12" t="s">
        <v>218</v>
      </c>
      <c r="B58" s="13" t="s">
        <v>219</v>
      </c>
      <c r="C58" s="13" t="s">
        <v>43</v>
      </c>
      <c r="D58" s="13" t="s">
        <v>212</v>
      </c>
      <c r="E58" s="13" t="s">
        <v>213</v>
      </c>
      <c r="F58" s="13" t="s">
        <v>214</v>
      </c>
      <c r="G58" s="13" t="s">
        <v>215</v>
      </c>
      <c r="H58" s="13" t="s">
        <v>99</v>
      </c>
      <c r="I58" s="13" t="str">
        <f t="shared" si="3"/>
        <v>ano</v>
      </c>
      <c r="J58" s="14">
        <f>VLOOKUP(D58,'struktura dle kraje'!A:C,3,0)</f>
        <v>1182613</v>
      </c>
      <c r="K58" s="45">
        <f>VLOOKUP(F58,'struktura dle okresů'!A:C,3,0)</f>
        <v>213997</v>
      </c>
      <c r="L58" s="44">
        <v>284</v>
      </c>
      <c r="M58" s="14">
        <v>5</v>
      </c>
      <c r="N58" s="14">
        <v>26</v>
      </c>
      <c r="O58" s="15">
        <v>315</v>
      </c>
      <c r="P58" s="14"/>
      <c r="Q58" s="14"/>
      <c r="R58" s="14">
        <v>30</v>
      </c>
      <c r="S58" s="14"/>
      <c r="T58" s="14">
        <v>20</v>
      </c>
      <c r="U58" s="14"/>
      <c r="V58" s="16">
        <v>50</v>
      </c>
      <c r="W58" s="17"/>
      <c r="X58" s="142">
        <f>VLOOKUP($D58,'struktura dle kraje'!$A:$O,4,0)</f>
        <v>4664</v>
      </c>
      <c r="Y58" s="143">
        <f>VLOOKUP($D58,'struktura dle kraje'!$A:$O,5,0)</f>
        <v>101</v>
      </c>
      <c r="Z58" s="143">
        <f>VLOOKUP($D58,'struktura dle kraje'!$A:$O,6,0)</f>
        <v>562</v>
      </c>
      <c r="AA58" s="144">
        <f>VLOOKUP($D58,'struktura dle kraje'!$A:$O,7,0)</f>
        <v>5327</v>
      </c>
      <c r="AB58" s="143">
        <f>VLOOKUP($D58,'struktura dle kraje'!$A:$O,8,0)</f>
        <v>42</v>
      </c>
      <c r="AC58" s="143">
        <f>VLOOKUP($D58,'struktura dle kraje'!$A:$O,9,0)</f>
        <v>34</v>
      </c>
      <c r="AD58" s="143">
        <f>VLOOKUP($D58,'struktura dle kraje'!$A:$O,10,0)</f>
        <v>1065</v>
      </c>
      <c r="AE58" s="143">
        <f>VLOOKUP($D58,'struktura dle kraje'!$A:$O,11,0)</f>
        <v>1698</v>
      </c>
      <c r="AF58" s="143">
        <f>VLOOKUP($D58,'struktura dle kraje'!$A:$O,12,0)</f>
        <v>684</v>
      </c>
      <c r="AG58" s="143">
        <f>VLOOKUP($D58,'struktura dle kraje'!$A:$O,13,0)</f>
        <v>57</v>
      </c>
      <c r="AH58" s="145">
        <f>VLOOKUP($D58,'struktura dle kraje'!$A:$O,14,0)</f>
        <v>3580</v>
      </c>
      <c r="AI58" s="146">
        <f>VLOOKUP($D58,'struktura dle kraje'!$A:$O,15,0)</f>
        <v>999</v>
      </c>
      <c r="AJ58" s="167">
        <f>VLOOKUP($F58,'struktura dle okresů'!$A:$O,4,0)</f>
        <v>764</v>
      </c>
      <c r="AK58" s="168">
        <f>VLOOKUP($F58,'struktura dle okresů'!$A:$O,5,0)</f>
        <v>30</v>
      </c>
      <c r="AL58" s="168">
        <f>VLOOKUP($F58,'struktura dle okresů'!$A:$O,6,0)</f>
        <v>70</v>
      </c>
      <c r="AM58" s="169">
        <f>VLOOKUP($F58,'struktura dle okresů'!$A:$O,7,0)</f>
        <v>864</v>
      </c>
      <c r="AN58" s="168">
        <f>VLOOKUP($F58,'struktura dle okresů'!$A:$O,8,0)</f>
        <v>10</v>
      </c>
      <c r="AO58" s="168">
        <f>VLOOKUP($F58,'struktura dle okresů'!$A:$O,9,0)</f>
        <v>8</v>
      </c>
      <c r="AP58" s="168">
        <f>VLOOKUP($F58,'struktura dle okresů'!$A:$O,10,0)</f>
        <v>153</v>
      </c>
      <c r="AQ58" s="168">
        <f>VLOOKUP($F58,'struktura dle okresů'!$A:$O,11,0)</f>
        <v>405</v>
      </c>
      <c r="AR58" s="168">
        <f>VLOOKUP($F58,'struktura dle okresů'!$A:$O,12,0)</f>
        <v>142</v>
      </c>
      <c r="AS58" s="168">
        <f>VLOOKUP($F58,'struktura dle okresů'!$A:$O,13,0)</f>
        <v>27</v>
      </c>
      <c r="AT58" s="170">
        <f>VLOOKUP($F58,'struktura dle okresů'!$A:$O,14,0)</f>
        <v>745</v>
      </c>
      <c r="AU58" s="171">
        <f>VLOOKUP($F58,'struktura dle okresů'!$A:$O,15,0)</f>
        <v>0</v>
      </c>
      <c r="AV58" s="30">
        <f t="shared" si="4"/>
        <v>6.7125197948427048E-3</v>
      </c>
      <c r="AW58" s="31">
        <f t="shared" si="5"/>
        <v>6.0901339829476245E-3</v>
      </c>
      <c r="AX58" s="31">
        <f t="shared" si="6"/>
        <v>5.3007135575942914E-3</v>
      </c>
      <c r="AY58" s="121">
        <f t="shared" si="7"/>
        <v>6.5577183303840948E-3</v>
      </c>
      <c r="AZ58" s="31" t="str">
        <f t="shared" si="8"/>
        <v/>
      </c>
      <c r="BA58" s="31" t="str">
        <f t="shared" si="9"/>
        <v/>
      </c>
      <c r="BB58" s="31">
        <f t="shared" si="10"/>
        <v>2.7183762232693004E-3</v>
      </c>
      <c r="BC58" s="31" t="str">
        <f t="shared" si="11"/>
        <v/>
      </c>
      <c r="BD58" s="31">
        <f t="shared" si="12"/>
        <v>5.0929462694168579E-3</v>
      </c>
      <c r="BE58" s="31" t="str">
        <f t="shared" si="13"/>
        <v/>
      </c>
      <c r="BF58" s="122">
        <f t="shared" si="14"/>
        <v>1.751252145283878E-3</v>
      </c>
      <c r="BG58" s="123" t="str">
        <f t="shared" si="15"/>
        <v/>
      </c>
      <c r="BH58" s="184">
        <f t="shared" si="16"/>
        <v>6.0891938250428816E-2</v>
      </c>
      <c r="BI58" s="185">
        <f t="shared" si="17"/>
        <v>4.9504950495049507E-2</v>
      </c>
      <c r="BJ58" s="185">
        <f t="shared" si="18"/>
        <v>4.6263345195729534E-2</v>
      </c>
      <c r="BK58" s="186">
        <f t="shared" si="19"/>
        <v>5.9132720105124839E-2</v>
      </c>
      <c r="BL58" s="185" t="str">
        <f t="shared" si="20"/>
        <v/>
      </c>
      <c r="BM58" s="185" t="str">
        <f t="shared" si="21"/>
        <v/>
      </c>
      <c r="BN58" s="185">
        <f t="shared" si="22"/>
        <v>2.8169014084507043E-2</v>
      </c>
      <c r="BO58" s="185" t="str">
        <f t="shared" si="23"/>
        <v/>
      </c>
      <c r="BP58" s="185">
        <f t="shared" si="24"/>
        <v>2.9239766081871343E-2</v>
      </c>
      <c r="BQ58" s="185" t="str">
        <f t="shared" si="25"/>
        <v/>
      </c>
      <c r="BR58" s="187">
        <f t="shared" si="26"/>
        <v>1.3966480446927373E-2</v>
      </c>
      <c r="BS58" s="188" t="str">
        <f t="shared" si="27"/>
        <v/>
      </c>
      <c r="BT58" s="209">
        <f t="shared" si="28"/>
        <v>0.37172774869109948</v>
      </c>
      <c r="BU58" s="210">
        <f t="shared" si="29"/>
        <v>0.16666666666666666</v>
      </c>
      <c r="BV58" s="210">
        <f t="shared" si="30"/>
        <v>0.37142857142857144</v>
      </c>
      <c r="BW58" s="211">
        <f t="shared" si="31"/>
        <v>0.36458333333333331</v>
      </c>
      <c r="BX58" s="210" t="str">
        <f t="shared" si="32"/>
        <v/>
      </c>
      <c r="BY58" s="210" t="str">
        <f t="shared" si="33"/>
        <v/>
      </c>
      <c r="BZ58" s="210">
        <f t="shared" si="34"/>
        <v>0.19607843137254902</v>
      </c>
      <c r="CA58" s="210" t="str">
        <f t="shared" si="35"/>
        <v/>
      </c>
      <c r="CB58" s="210">
        <f t="shared" si="36"/>
        <v>0.14084507042253522</v>
      </c>
      <c r="CC58" s="210" t="str">
        <f t="shared" si="37"/>
        <v/>
      </c>
      <c r="CD58" s="212">
        <f t="shared" si="38"/>
        <v>6.7114093959731544E-2</v>
      </c>
      <c r="CE58" s="213" t="str">
        <f t="shared" si="39"/>
        <v/>
      </c>
    </row>
    <row r="59" spans="1:83" x14ac:dyDescent="0.25">
      <c r="A59" s="12" t="s">
        <v>220</v>
      </c>
      <c r="B59" s="13" t="s">
        <v>221</v>
      </c>
      <c r="C59" s="13" t="s">
        <v>84</v>
      </c>
      <c r="D59" s="13" t="s">
        <v>222</v>
      </c>
      <c r="E59" s="13" t="s">
        <v>223</v>
      </c>
      <c r="F59" s="13" t="s">
        <v>224</v>
      </c>
      <c r="G59" s="13" t="s">
        <v>225</v>
      </c>
      <c r="H59" s="13" t="s">
        <v>48</v>
      </c>
      <c r="I59" s="13" t="str">
        <f t="shared" si="3"/>
        <v>ano</v>
      </c>
      <c r="J59" s="14">
        <f>VLOOKUP(D59,'struktura dle kraje'!A:C,3,0)</f>
        <v>578998</v>
      </c>
      <c r="K59" s="45">
        <f>VLOOKUP(F59,'struktura dle okresů'!A:C,3,0)</f>
        <v>104130</v>
      </c>
      <c r="L59" s="44">
        <v>50</v>
      </c>
      <c r="M59" s="14"/>
      <c r="N59" s="14"/>
      <c r="O59" s="15">
        <v>50</v>
      </c>
      <c r="P59" s="14"/>
      <c r="Q59" s="14"/>
      <c r="R59" s="14"/>
      <c r="S59" s="14">
        <v>787</v>
      </c>
      <c r="T59" s="14"/>
      <c r="U59" s="14"/>
      <c r="V59" s="16">
        <v>787</v>
      </c>
      <c r="W59" s="17"/>
      <c r="X59" s="142">
        <f>VLOOKUP($D59,'struktura dle kraje'!$A:$O,4,0)</f>
        <v>1927</v>
      </c>
      <c r="Y59" s="143">
        <f>VLOOKUP($D59,'struktura dle kraje'!$A:$O,5,0)</f>
        <v>32</v>
      </c>
      <c r="Z59" s="143">
        <f>VLOOKUP($D59,'struktura dle kraje'!$A:$O,6,0)</f>
        <v>192</v>
      </c>
      <c r="AA59" s="144">
        <f>VLOOKUP($D59,'struktura dle kraje'!$A:$O,7,0)</f>
        <v>2151</v>
      </c>
      <c r="AB59" s="143">
        <f>VLOOKUP($D59,'struktura dle kraje'!$A:$O,8,0)</f>
        <v>19</v>
      </c>
      <c r="AC59" s="143">
        <f>VLOOKUP($D59,'struktura dle kraje'!$A:$O,9,0)</f>
        <v>12</v>
      </c>
      <c r="AD59" s="143">
        <f>VLOOKUP($D59,'struktura dle kraje'!$A:$O,10,0)</f>
        <v>622</v>
      </c>
      <c r="AE59" s="143">
        <f>VLOOKUP($D59,'struktura dle kraje'!$A:$O,11,0)</f>
        <v>812</v>
      </c>
      <c r="AF59" s="143">
        <f>VLOOKUP($D59,'struktura dle kraje'!$A:$O,12,0)</f>
        <v>79</v>
      </c>
      <c r="AG59" s="143">
        <f>VLOOKUP($D59,'struktura dle kraje'!$A:$O,13,0)</f>
        <v>29</v>
      </c>
      <c r="AH59" s="145">
        <f>VLOOKUP($D59,'struktura dle kraje'!$A:$O,14,0)</f>
        <v>1573</v>
      </c>
      <c r="AI59" s="146">
        <f>VLOOKUP($D59,'struktura dle kraje'!$A:$O,15,0)</f>
        <v>1000</v>
      </c>
      <c r="AJ59" s="167">
        <f>VLOOKUP($F59,'struktura dle okresů'!$A:$O,4,0)</f>
        <v>376</v>
      </c>
      <c r="AK59" s="168">
        <f>VLOOKUP($F59,'struktura dle okresů'!$A:$O,5,0)</f>
        <v>7</v>
      </c>
      <c r="AL59" s="168">
        <f>VLOOKUP($F59,'struktura dle okresů'!$A:$O,6,0)</f>
        <v>28</v>
      </c>
      <c r="AM59" s="169">
        <f>VLOOKUP($F59,'struktura dle okresů'!$A:$O,7,0)</f>
        <v>411</v>
      </c>
      <c r="AN59" s="168">
        <f>VLOOKUP($F59,'struktura dle okresů'!$A:$O,8,0)</f>
        <v>0</v>
      </c>
      <c r="AO59" s="168">
        <f>VLOOKUP($F59,'struktura dle okresů'!$A:$O,9,0)</f>
        <v>0</v>
      </c>
      <c r="AP59" s="168">
        <f>VLOOKUP($F59,'struktura dle okresů'!$A:$O,10,0)</f>
        <v>105</v>
      </c>
      <c r="AQ59" s="168">
        <f>VLOOKUP($F59,'struktura dle okresů'!$A:$O,11,0)</f>
        <v>787</v>
      </c>
      <c r="AR59" s="168">
        <f>VLOOKUP($F59,'struktura dle okresů'!$A:$O,12,0)</f>
        <v>20</v>
      </c>
      <c r="AS59" s="168">
        <f>VLOOKUP($F59,'struktura dle okresů'!$A:$O,13,0)</f>
        <v>0</v>
      </c>
      <c r="AT59" s="170">
        <f>VLOOKUP($F59,'struktura dle okresů'!$A:$O,14,0)</f>
        <v>912</v>
      </c>
      <c r="AU59" s="171">
        <f>VLOOKUP($F59,'struktura dle okresů'!$A:$O,15,0)</f>
        <v>0</v>
      </c>
      <c r="AV59" s="30">
        <f t="shared" si="4"/>
        <v>1.181781654021603E-3</v>
      </c>
      <c r="AW59" s="31" t="str">
        <f t="shared" si="5"/>
        <v/>
      </c>
      <c r="AX59" s="31" t="str">
        <f t="shared" si="6"/>
        <v/>
      </c>
      <c r="AY59" s="121">
        <f t="shared" si="7"/>
        <v>1.0409076714895389E-3</v>
      </c>
      <c r="AZ59" s="31" t="str">
        <f t="shared" si="8"/>
        <v/>
      </c>
      <c r="BA59" s="31" t="str">
        <f t="shared" si="9"/>
        <v/>
      </c>
      <c r="BB59" s="31" t="str">
        <f t="shared" si="10"/>
        <v/>
      </c>
      <c r="BC59" s="31">
        <f t="shared" si="11"/>
        <v>6.5175983436853005E-2</v>
      </c>
      <c r="BD59" s="31" t="str">
        <f t="shared" si="12"/>
        <v/>
      </c>
      <c r="BE59" s="31" t="str">
        <f t="shared" si="13"/>
        <v/>
      </c>
      <c r="BF59" s="122">
        <f t="shared" si="14"/>
        <v>2.7564708766768239E-2</v>
      </c>
      <c r="BG59" s="123" t="str">
        <f t="shared" si="15"/>
        <v/>
      </c>
      <c r="BH59" s="184">
        <f t="shared" si="16"/>
        <v>2.5947067981318111E-2</v>
      </c>
      <c r="BI59" s="185" t="str">
        <f t="shared" si="17"/>
        <v/>
      </c>
      <c r="BJ59" s="185" t="str">
        <f t="shared" si="18"/>
        <v/>
      </c>
      <c r="BK59" s="186">
        <f t="shared" si="19"/>
        <v>2.3245002324500233E-2</v>
      </c>
      <c r="BL59" s="185" t="str">
        <f t="shared" si="20"/>
        <v/>
      </c>
      <c r="BM59" s="185" t="str">
        <f t="shared" si="21"/>
        <v/>
      </c>
      <c r="BN59" s="185" t="str">
        <f t="shared" si="22"/>
        <v/>
      </c>
      <c r="BO59" s="185">
        <f t="shared" si="23"/>
        <v>0.96921182266009853</v>
      </c>
      <c r="BP59" s="185" t="str">
        <f t="shared" si="24"/>
        <v/>
      </c>
      <c r="BQ59" s="185" t="str">
        <f t="shared" si="25"/>
        <v/>
      </c>
      <c r="BR59" s="187">
        <f t="shared" si="26"/>
        <v>0.50031786395422762</v>
      </c>
      <c r="BS59" s="188" t="str">
        <f t="shared" si="27"/>
        <v/>
      </c>
      <c r="BT59" s="209">
        <f t="shared" si="28"/>
        <v>0.13297872340425532</v>
      </c>
      <c r="BU59" s="210" t="str">
        <f t="shared" si="29"/>
        <v/>
      </c>
      <c r="BV59" s="210" t="str">
        <f t="shared" si="30"/>
        <v/>
      </c>
      <c r="BW59" s="211">
        <f t="shared" si="31"/>
        <v>0.12165450121654502</v>
      </c>
      <c r="BX59" s="210" t="str">
        <f t="shared" si="32"/>
        <v/>
      </c>
      <c r="BY59" s="210" t="str">
        <f t="shared" si="33"/>
        <v/>
      </c>
      <c r="BZ59" s="210" t="str">
        <f t="shared" si="34"/>
        <v/>
      </c>
      <c r="CA59" s="210">
        <f t="shared" si="35"/>
        <v>1</v>
      </c>
      <c r="CB59" s="210" t="str">
        <f t="shared" si="36"/>
        <v/>
      </c>
      <c r="CC59" s="210" t="str">
        <f t="shared" si="37"/>
        <v/>
      </c>
      <c r="CD59" s="212">
        <f t="shared" si="38"/>
        <v>0.86293859649122806</v>
      </c>
      <c r="CE59" s="213" t="str">
        <f t="shared" si="39"/>
        <v/>
      </c>
    </row>
    <row r="60" spans="1:83" x14ac:dyDescent="0.25">
      <c r="A60" s="12" t="s">
        <v>226</v>
      </c>
      <c r="B60" s="13" t="s">
        <v>227</v>
      </c>
      <c r="C60" s="13" t="s">
        <v>84</v>
      </c>
      <c r="D60" s="13" t="s">
        <v>228</v>
      </c>
      <c r="E60" s="13" t="s">
        <v>229</v>
      </c>
      <c r="F60" s="13" t="s">
        <v>230</v>
      </c>
      <c r="G60" s="13" t="s">
        <v>231</v>
      </c>
      <c r="H60" s="13" t="s">
        <v>48</v>
      </c>
      <c r="I60" s="13" t="str">
        <f t="shared" si="3"/>
        <v>ne</v>
      </c>
      <c r="J60" s="14">
        <f>VLOOKUP(D60,'struktura dle kraje'!A:C,3,0)</f>
        <v>653227</v>
      </c>
      <c r="K60" s="45">
        <f>VLOOKUP(F60,'struktura dle okresů'!A:C,3,0)</f>
        <v>61655</v>
      </c>
      <c r="L60" s="44"/>
      <c r="M60" s="14"/>
      <c r="N60" s="14"/>
      <c r="O60" s="15"/>
      <c r="P60" s="14"/>
      <c r="Q60" s="14"/>
      <c r="R60" s="14"/>
      <c r="S60" s="14">
        <v>109</v>
      </c>
      <c r="T60" s="14"/>
      <c r="U60" s="14"/>
      <c r="V60" s="16">
        <v>109</v>
      </c>
      <c r="W60" s="17"/>
      <c r="X60" s="142">
        <f>VLOOKUP($D60,'struktura dle kraje'!$A:$O,4,0)</f>
        <v>2500</v>
      </c>
      <c r="Y60" s="143">
        <f>VLOOKUP($D60,'struktura dle kraje'!$A:$O,5,0)</f>
        <v>45</v>
      </c>
      <c r="Z60" s="143">
        <f>VLOOKUP($D60,'struktura dle kraje'!$A:$O,6,0)</f>
        <v>291</v>
      </c>
      <c r="AA60" s="144">
        <f>VLOOKUP($D60,'struktura dle kraje'!$A:$O,7,0)</f>
        <v>2836</v>
      </c>
      <c r="AB60" s="143">
        <f>VLOOKUP($D60,'struktura dle kraje'!$A:$O,8,0)</f>
        <v>8</v>
      </c>
      <c r="AC60" s="143">
        <f>VLOOKUP($D60,'struktura dle kraje'!$A:$O,9,0)</f>
        <v>13</v>
      </c>
      <c r="AD60" s="143">
        <f>VLOOKUP($D60,'struktura dle kraje'!$A:$O,10,0)</f>
        <v>672</v>
      </c>
      <c r="AE60" s="143">
        <f>VLOOKUP($D60,'struktura dle kraje'!$A:$O,11,0)</f>
        <v>380</v>
      </c>
      <c r="AF60" s="143">
        <f>VLOOKUP($D60,'struktura dle kraje'!$A:$O,12,0)</f>
        <v>0</v>
      </c>
      <c r="AG60" s="143">
        <f>VLOOKUP($D60,'struktura dle kraje'!$A:$O,13,0)</f>
        <v>32</v>
      </c>
      <c r="AH60" s="145">
        <f>VLOOKUP($D60,'struktura dle kraje'!$A:$O,14,0)</f>
        <v>1105</v>
      </c>
      <c r="AI60" s="146">
        <f>VLOOKUP($D60,'struktura dle kraje'!$A:$O,15,0)</f>
        <v>817</v>
      </c>
      <c r="AJ60" s="167">
        <f>VLOOKUP($F60,'struktura dle okresů'!$A:$O,4,0)</f>
        <v>144</v>
      </c>
      <c r="AK60" s="168">
        <f>VLOOKUP($F60,'struktura dle okresů'!$A:$O,5,0)</f>
        <v>4</v>
      </c>
      <c r="AL60" s="168">
        <f>VLOOKUP($F60,'struktura dle okresů'!$A:$O,6,0)</f>
        <v>10</v>
      </c>
      <c r="AM60" s="169">
        <f>VLOOKUP($F60,'struktura dle okresů'!$A:$O,7,0)</f>
        <v>158</v>
      </c>
      <c r="AN60" s="168">
        <f>VLOOKUP($F60,'struktura dle okresů'!$A:$O,8,0)</f>
        <v>0</v>
      </c>
      <c r="AO60" s="168">
        <f>VLOOKUP($F60,'struktura dle okresů'!$A:$O,9,0)</f>
        <v>0</v>
      </c>
      <c r="AP60" s="168">
        <f>VLOOKUP($F60,'struktura dle okresů'!$A:$O,10,0)</f>
        <v>88</v>
      </c>
      <c r="AQ60" s="168">
        <f>VLOOKUP($F60,'struktura dle okresů'!$A:$O,11,0)</f>
        <v>109</v>
      </c>
      <c r="AR60" s="168">
        <f>VLOOKUP($F60,'struktura dle okresů'!$A:$O,12,0)</f>
        <v>0</v>
      </c>
      <c r="AS60" s="168">
        <f>VLOOKUP($F60,'struktura dle okresů'!$A:$O,13,0)</f>
        <v>0</v>
      </c>
      <c r="AT60" s="170">
        <f>VLOOKUP($F60,'struktura dle okresů'!$A:$O,14,0)</f>
        <v>197</v>
      </c>
      <c r="AU60" s="171">
        <f>VLOOKUP($F60,'struktura dle okresů'!$A:$O,15,0)</f>
        <v>0</v>
      </c>
      <c r="AV60" s="30" t="str">
        <f t="shared" si="4"/>
        <v/>
      </c>
      <c r="AW60" s="31" t="str">
        <f t="shared" si="5"/>
        <v/>
      </c>
      <c r="AX60" s="31" t="str">
        <f t="shared" si="6"/>
        <v/>
      </c>
      <c r="AY60" s="121" t="str">
        <f t="shared" si="7"/>
        <v/>
      </c>
      <c r="AZ60" s="31" t="str">
        <f t="shared" si="8"/>
        <v/>
      </c>
      <c r="BA60" s="31" t="str">
        <f t="shared" si="9"/>
        <v/>
      </c>
      <c r="BB60" s="31" t="str">
        <f t="shared" si="10"/>
        <v/>
      </c>
      <c r="BC60" s="31">
        <f t="shared" si="11"/>
        <v>9.026915113871636E-3</v>
      </c>
      <c r="BD60" s="31" t="str">
        <f t="shared" si="12"/>
        <v/>
      </c>
      <c r="BE60" s="31" t="str">
        <f t="shared" si="13"/>
        <v/>
      </c>
      <c r="BF60" s="122">
        <f t="shared" si="14"/>
        <v>3.8177296767188539E-3</v>
      </c>
      <c r="BG60" s="123" t="str">
        <f t="shared" si="15"/>
        <v/>
      </c>
      <c r="BH60" s="184" t="str">
        <f t="shared" si="16"/>
        <v/>
      </c>
      <c r="BI60" s="185" t="str">
        <f t="shared" si="17"/>
        <v/>
      </c>
      <c r="BJ60" s="185" t="str">
        <f t="shared" si="18"/>
        <v/>
      </c>
      <c r="BK60" s="186" t="str">
        <f t="shared" si="19"/>
        <v/>
      </c>
      <c r="BL60" s="185" t="str">
        <f t="shared" si="20"/>
        <v/>
      </c>
      <c r="BM60" s="185" t="str">
        <f t="shared" si="21"/>
        <v/>
      </c>
      <c r="BN60" s="185" t="str">
        <f t="shared" si="22"/>
        <v/>
      </c>
      <c r="BO60" s="185">
        <f t="shared" si="23"/>
        <v>0.2868421052631579</v>
      </c>
      <c r="BP60" s="185" t="str">
        <f t="shared" si="24"/>
        <v/>
      </c>
      <c r="BQ60" s="185" t="str">
        <f t="shared" si="25"/>
        <v/>
      </c>
      <c r="BR60" s="187">
        <f t="shared" si="26"/>
        <v>9.864253393665158E-2</v>
      </c>
      <c r="BS60" s="188" t="str">
        <f t="shared" si="27"/>
        <v/>
      </c>
      <c r="BT60" s="209" t="str">
        <f t="shared" si="28"/>
        <v/>
      </c>
      <c r="BU60" s="210" t="str">
        <f t="shared" si="29"/>
        <v/>
      </c>
      <c r="BV60" s="210" t="str">
        <f t="shared" si="30"/>
        <v/>
      </c>
      <c r="BW60" s="211" t="str">
        <f t="shared" si="31"/>
        <v/>
      </c>
      <c r="BX60" s="210" t="str">
        <f t="shared" si="32"/>
        <v/>
      </c>
      <c r="BY60" s="210" t="str">
        <f t="shared" si="33"/>
        <v/>
      </c>
      <c r="BZ60" s="210" t="str">
        <f t="shared" si="34"/>
        <v/>
      </c>
      <c r="CA60" s="210">
        <f t="shared" si="35"/>
        <v>1</v>
      </c>
      <c r="CB60" s="210" t="str">
        <f t="shared" si="36"/>
        <v/>
      </c>
      <c r="CC60" s="210" t="str">
        <f t="shared" si="37"/>
        <v/>
      </c>
      <c r="CD60" s="212">
        <f t="shared" si="38"/>
        <v>0.5532994923857868</v>
      </c>
      <c r="CE60" s="213" t="str">
        <f t="shared" si="39"/>
        <v/>
      </c>
    </row>
    <row r="61" spans="1:83" x14ac:dyDescent="0.25">
      <c r="A61" s="12" t="s">
        <v>232</v>
      </c>
      <c r="B61" s="13" t="s">
        <v>233</v>
      </c>
      <c r="C61" s="13" t="s">
        <v>84</v>
      </c>
      <c r="D61" s="13" t="s">
        <v>95</v>
      </c>
      <c r="E61" s="13" t="s">
        <v>96</v>
      </c>
      <c r="F61" s="13" t="s">
        <v>97</v>
      </c>
      <c r="G61" s="13" t="s">
        <v>98</v>
      </c>
      <c r="H61" s="13" t="s">
        <v>48</v>
      </c>
      <c r="I61" s="13" t="str">
        <f t="shared" si="3"/>
        <v>ano</v>
      </c>
      <c r="J61" s="14">
        <f>VLOOKUP(D61,'struktura dle kraje'!A:C,3,0)</f>
        <v>517647</v>
      </c>
      <c r="K61" s="45">
        <f>VLOOKUP(F61,'struktura dle okresů'!A:C,3,0)</f>
        <v>118465</v>
      </c>
      <c r="L61" s="44">
        <v>40</v>
      </c>
      <c r="M61" s="14"/>
      <c r="N61" s="14"/>
      <c r="O61" s="15">
        <v>40</v>
      </c>
      <c r="P61" s="14"/>
      <c r="Q61" s="14"/>
      <c r="R61" s="14"/>
      <c r="S61" s="14">
        <v>416</v>
      </c>
      <c r="T61" s="14"/>
      <c r="U61" s="14"/>
      <c r="V61" s="16">
        <v>416</v>
      </c>
      <c r="W61" s="17"/>
      <c r="X61" s="142">
        <f>VLOOKUP($D61,'struktura dle kraje'!$A:$O,4,0)</f>
        <v>2107</v>
      </c>
      <c r="Y61" s="143">
        <f>VLOOKUP($D61,'struktura dle kraje'!$A:$O,5,0)</f>
        <v>28</v>
      </c>
      <c r="Z61" s="143">
        <f>VLOOKUP($D61,'struktura dle kraje'!$A:$O,6,0)</f>
        <v>189</v>
      </c>
      <c r="AA61" s="144">
        <f>VLOOKUP($D61,'struktura dle kraje'!$A:$O,7,0)</f>
        <v>2324</v>
      </c>
      <c r="AB61" s="143">
        <f>VLOOKUP($D61,'struktura dle kraje'!$A:$O,8,0)</f>
        <v>25</v>
      </c>
      <c r="AC61" s="143">
        <f>VLOOKUP($D61,'struktura dle kraje'!$A:$O,9,0)</f>
        <v>18</v>
      </c>
      <c r="AD61" s="143">
        <f>VLOOKUP($D61,'struktura dle kraje'!$A:$O,10,0)</f>
        <v>683</v>
      </c>
      <c r="AE61" s="143">
        <f>VLOOKUP($D61,'struktura dle kraje'!$A:$O,11,0)</f>
        <v>1188</v>
      </c>
      <c r="AF61" s="143">
        <f>VLOOKUP($D61,'struktura dle kraje'!$A:$O,12,0)</f>
        <v>65</v>
      </c>
      <c r="AG61" s="143">
        <f>VLOOKUP($D61,'struktura dle kraje'!$A:$O,13,0)</f>
        <v>35</v>
      </c>
      <c r="AH61" s="145">
        <f>VLOOKUP($D61,'struktura dle kraje'!$A:$O,14,0)</f>
        <v>2014</v>
      </c>
      <c r="AI61" s="146">
        <f>VLOOKUP($D61,'struktura dle kraje'!$A:$O,15,0)</f>
        <v>0</v>
      </c>
      <c r="AJ61" s="167">
        <f>VLOOKUP($F61,'struktura dle okresů'!$A:$O,4,0)</f>
        <v>599</v>
      </c>
      <c r="AK61" s="168">
        <f>VLOOKUP($F61,'struktura dle okresů'!$A:$O,5,0)</f>
        <v>6</v>
      </c>
      <c r="AL61" s="168">
        <f>VLOOKUP($F61,'struktura dle okresů'!$A:$O,6,0)</f>
        <v>60</v>
      </c>
      <c r="AM61" s="169">
        <f>VLOOKUP($F61,'struktura dle okresů'!$A:$O,7,0)</f>
        <v>665</v>
      </c>
      <c r="AN61" s="168">
        <f>VLOOKUP($F61,'struktura dle okresů'!$A:$O,8,0)</f>
        <v>0</v>
      </c>
      <c r="AO61" s="168">
        <f>VLOOKUP($F61,'struktura dle okresů'!$A:$O,9,0)</f>
        <v>0</v>
      </c>
      <c r="AP61" s="168">
        <f>VLOOKUP($F61,'struktura dle okresů'!$A:$O,10,0)</f>
        <v>70</v>
      </c>
      <c r="AQ61" s="168">
        <f>VLOOKUP($F61,'struktura dle okresů'!$A:$O,11,0)</f>
        <v>416</v>
      </c>
      <c r="AR61" s="168">
        <f>VLOOKUP($F61,'struktura dle okresů'!$A:$O,12,0)</f>
        <v>0</v>
      </c>
      <c r="AS61" s="168">
        <f>VLOOKUP($F61,'struktura dle okresů'!$A:$O,13,0)</f>
        <v>15</v>
      </c>
      <c r="AT61" s="170">
        <f>VLOOKUP($F61,'struktura dle okresů'!$A:$O,14,0)</f>
        <v>501</v>
      </c>
      <c r="AU61" s="171">
        <f>VLOOKUP($F61,'struktura dle okresů'!$A:$O,15,0)</f>
        <v>0</v>
      </c>
      <c r="AV61" s="30">
        <f t="shared" si="4"/>
        <v>9.4542532321728243E-4</v>
      </c>
      <c r="AW61" s="31" t="str">
        <f t="shared" si="5"/>
        <v/>
      </c>
      <c r="AX61" s="31" t="str">
        <f t="shared" si="6"/>
        <v/>
      </c>
      <c r="AY61" s="121">
        <f t="shared" si="7"/>
        <v>8.327261371916311E-4</v>
      </c>
      <c r="AZ61" s="31" t="str">
        <f t="shared" si="8"/>
        <v/>
      </c>
      <c r="BA61" s="31" t="str">
        <f t="shared" si="9"/>
        <v/>
      </c>
      <c r="BB61" s="31" t="str">
        <f t="shared" si="10"/>
        <v/>
      </c>
      <c r="BC61" s="31">
        <f t="shared" si="11"/>
        <v>3.4451345755693578E-2</v>
      </c>
      <c r="BD61" s="31" t="str">
        <f t="shared" si="12"/>
        <v/>
      </c>
      <c r="BE61" s="31" t="str">
        <f t="shared" si="13"/>
        <v/>
      </c>
      <c r="BF61" s="122">
        <f t="shared" si="14"/>
        <v>1.4570417848761865E-2</v>
      </c>
      <c r="BG61" s="123" t="str">
        <f t="shared" si="15"/>
        <v/>
      </c>
      <c r="BH61" s="184">
        <f t="shared" si="16"/>
        <v>1.8984337921214997E-2</v>
      </c>
      <c r="BI61" s="185" t="str">
        <f t="shared" si="17"/>
        <v/>
      </c>
      <c r="BJ61" s="185" t="str">
        <f t="shared" si="18"/>
        <v/>
      </c>
      <c r="BK61" s="186">
        <f t="shared" si="19"/>
        <v>1.7211703958691909E-2</v>
      </c>
      <c r="BL61" s="185" t="str">
        <f t="shared" si="20"/>
        <v/>
      </c>
      <c r="BM61" s="185" t="str">
        <f t="shared" si="21"/>
        <v/>
      </c>
      <c r="BN61" s="185" t="str">
        <f t="shared" si="22"/>
        <v/>
      </c>
      <c r="BO61" s="185">
        <f t="shared" si="23"/>
        <v>0.35016835016835018</v>
      </c>
      <c r="BP61" s="185" t="str">
        <f t="shared" si="24"/>
        <v/>
      </c>
      <c r="BQ61" s="185" t="str">
        <f t="shared" si="25"/>
        <v/>
      </c>
      <c r="BR61" s="187">
        <f t="shared" si="26"/>
        <v>0.20655412115193644</v>
      </c>
      <c r="BS61" s="188" t="str">
        <f t="shared" si="27"/>
        <v/>
      </c>
      <c r="BT61" s="209">
        <f t="shared" si="28"/>
        <v>6.6777963272120197E-2</v>
      </c>
      <c r="BU61" s="210" t="str">
        <f t="shared" si="29"/>
        <v/>
      </c>
      <c r="BV61" s="210" t="str">
        <f t="shared" si="30"/>
        <v/>
      </c>
      <c r="BW61" s="211">
        <f t="shared" si="31"/>
        <v>6.0150375939849621E-2</v>
      </c>
      <c r="BX61" s="210" t="str">
        <f t="shared" si="32"/>
        <v/>
      </c>
      <c r="BY61" s="210" t="str">
        <f t="shared" si="33"/>
        <v/>
      </c>
      <c r="BZ61" s="210" t="str">
        <f t="shared" si="34"/>
        <v/>
      </c>
      <c r="CA61" s="210">
        <f t="shared" si="35"/>
        <v>1</v>
      </c>
      <c r="CB61" s="210" t="str">
        <f t="shared" si="36"/>
        <v/>
      </c>
      <c r="CC61" s="210" t="str">
        <f t="shared" si="37"/>
        <v/>
      </c>
      <c r="CD61" s="212">
        <f t="shared" si="38"/>
        <v>0.83033932135728539</v>
      </c>
      <c r="CE61" s="213" t="str">
        <f t="shared" si="39"/>
        <v/>
      </c>
    </row>
    <row r="62" spans="1:83" x14ac:dyDescent="0.25">
      <c r="A62" s="12" t="s">
        <v>234</v>
      </c>
      <c r="B62" s="13" t="s">
        <v>235</v>
      </c>
      <c r="C62" s="13" t="s">
        <v>25</v>
      </c>
      <c r="D62" s="13" t="s">
        <v>212</v>
      </c>
      <c r="E62" s="13" t="s">
        <v>213</v>
      </c>
      <c r="F62" s="13" t="s">
        <v>236</v>
      </c>
      <c r="G62" s="13" t="s">
        <v>237</v>
      </c>
      <c r="H62" s="13" t="s">
        <v>48</v>
      </c>
      <c r="I62" s="13" t="str">
        <f t="shared" si="3"/>
        <v>ne</v>
      </c>
      <c r="J62" s="14">
        <f>VLOOKUP(D62,'struktura dle kraje'!A:C,3,0)</f>
        <v>1182613</v>
      </c>
      <c r="K62" s="45">
        <f>VLOOKUP(F62,'struktura dle okresů'!A:C,3,0)</f>
        <v>174423</v>
      </c>
      <c r="L62" s="44"/>
      <c r="M62" s="14"/>
      <c r="N62" s="14"/>
      <c r="O62" s="15"/>
      <c r="P62" s="14"/>
      <c r="Q62" s="14"/>
      <c r="R62" s="14"/>
      <c r="S62" s="14">
        <v>388</v>
      </c>
      <c r="T62" s="14"/>
      <c r="U62" s="14"/>
      <c r="V62" s="16">
        <v>388</v>
      </c>
      <c r="W62" s="17"/>
      <c r="X62" s="142">
        <f>VLOOKUP($D62,'struktura dle kraje'!$A:$O,4,0)</f>
        <v>4664</v>
      </c>
      <c r="Y62" s="143">
        <f>VLOOKUP($D62,'struktura dle kraje'!$A:$O,5,0)</f>
        <v>101</v>
      </c>
      <c r="Z62" s="143">
        <f>VLOOKUP($D62,'struktura dle kraje'!$A:$O,6,0)</f>
        <v>562</v>
      </c>
      <c r="AA62" s="144">
        <f>VLOOKUP($D62,'struktura dle kraje'!$A:$O,7,0)</f>
        <v>5327</v>
      </c>
      <c r="AB62" s="143">
        <f>VLOOKUP($D62,'struktura dle kraje'!$A:$O,8,0)</f>
        <v>42</v>
      </c>
      <c r="AC62" s="143">
        <f>VLOOKUP($D62,'struktura dle kraje'!$A:$O,9,0)</f>
        <v>34</v>
      </c>
      <c r="AD62" s="143">
        <f>VLOOKUP($D62,'struktura dle kraje'!$A:$O,10,0)</f>
        <v>1065</v>
      </c>
      <c r="AE62" s="143">
        <f>VLOOKUP($D62,'struktura dle kraje'!$A:$O,11,0)</f>
        <v>1698</v>
      </c>
      <c r="AF62" s="143">
        <f>VLOOKUP($D62,'struktura dle kraje'!$A:$O,12,0)</f>
        <v>684</v>
      </c>
      <c r="AG62" s="143">
        <f>VLOOKUP($D62,'struktura dle kraje'!$A:$O,13,0)</f>
        <v>57</v>
      </c>
      <c r="AH62" s="145">
        <f>VLOOKUP($D62,'struktura dle kraje'!$A:$O,14,0)</f>
        <v>3580</v>
      </c>
      <c r="AI62" s="146">
        <f>VLOOKUP($D62,'struktura dle kraje'!$A:$O,15,0)</f>
        <v>999</v>
      </c>
      <c r="AJ62" s="167">
        <f>VLOOKUP($F62,'struktura dle okresů'!$A:$O,4,0)</f>
        <v>493</v>
      </c>
      <c r="AK62" s="168">
        <f>VLOOKUP($F62,'struktura dle okresů'!$A:$O,5,0)</f>
        <v>8</v>
      </c>
      <c r="AL62" s="168">
        <f>VLOOKUP($F62,'struktura dle okresů'!$A:$O,6,0)</f>
        <v>36</v>
      </c>
      <c r="AM62" s="169">
        <f>VLOOKUP($F62,'struktura dle okresů'!$A:$O,7,0)</f>
        <v>537</v>
      </c>
      <c r="AN62" s="168">
        <f>VLOOKUP($F62,'struktura dle okresů'!$A:$O,8,0)</f>
        <v>0</v>
      </c>
      <c r="AO62" s="168">
        <f>VLOOKUP($F62,'struktura dle okresů'!$A:$O,9,0)</f>
        <v>0</v>
      </c>
      <c r="AP62" s="168">
        <f>VLOOKUP($F62,'struktura dle okresů'!$A:$O,10,0)</f>
        <v>254</v>
      </c>
      <c r="AQ62" s="168">
        <f>VLOOKUP($F62,'struktura dle okresů'!$A:$O,11,0)</f>
        <v>1063</v>
      </c>
      <c r="AR62" s="168">
        <f>VLOOKUP($F62,'struktura dle okresů'!$A:$O,12,0)</f>
        <v>90</v>
      </c>
      <c r="AS62" s="168">
        <f>VLOOKUP($F62,'struktura dle okresů'!$A:$O,13,0)</f>
        <v>0</v>
      </c>
      <c r="AT62" s="170">
        <f>VLOOKUP($F62,'struktura dle okresů'!$A:$O,14,0)</f>
        <v>1407</v>
      </c>
      <c r="AU62" s="171">
        <f>VLOOKUP($F62,'struktura dle okresů'!$A:$O,15,0)</f>
        <v>0</v>
      </c>
      <c r="AV62" s="30" t="str">
        <f t="shared" si="4"/>
        <v/>
      </c>
      <c r="AW62" s="31" t="str">
        <f t="shared" si="5"/>
        <v/>
      </c>
      <c r="AX62" s="31" t="str">
        <f t="shared" si="6"/>
        <v/>
      </c>
      <c r="AY62" s="121" t="str">
        <f t="shared" si="7"/>
        <v/>
      </c>
      <c r="AZ62" s="31" t="str">
        <f t="shared" si="8"/>
        <v/>
      </c>
      <c r="BA62" s="31" t="str">
        <f t="shared" si="9"/>
        <v/>
      </c>
      <c r="BB62" s="31" t="str">
        <f t="shared" si="10"/>
        <v/>
      </c>
      <c r="BC62" s="31">
        <f t="shared" si="11"/>
        <v>3.2132505175983435E-2</v>
      </c>
      <c r="BD62" s="31" t="str">
        <f t="shared" si="12"/>
        <v/>
      </c>
      <c r="BE62" s="31" t="str">
        <f t="shared" si="13"/>
        <v/>
      </c>
      <c r="BF62" s="122">
        <f t="shared" si="14"/>
        <v>1.3589716647402893E-2</v>
      </c>
      <c r="BG62" s="123" t="str">
        <f t="shared" si="15"/>
        <v/>
      </c>
      <c r="BH62" s="184" t="str">
        <f t="shared" si="16"/>
        <v/>
      </c>
      <c r="BI62" s="185" t="str">
        <f t="shared" si="17"/>
        <v/>
      </c>
      <c r="BJ62" s="185" t="str">
        <f t="shared" si="18"/>
        <v/>
      </c>
      <c r="BK62" s="186" t="str">
        <f t="shared" si="19"/>
        <v/>
      </c>
      <c r="BL62" s="185" t="str">
        <f t="shared" si="20"/>
        <v/>
      </c>
      <c r="BM62" s="185" t="str">
        <f t="shared" si="21"/>
        <v/>
      </c>
      <c r="BN62" s="185" t="str">
        <f t="shared" si="22"/>
        <v/>
      </c>
      <c r="BO62" s="185">
        <f t="shared" si="23"/>
        <v>0.22850412249705537</v>
      </c>
      <c r="BP62" s="185" t="str">
        <f t="shared" si="24"/>
        <v/>
      </c>
      <c r="BQ62" s="185" t="str">
        <f t="shared" si="25"/>
        <v/>
      </c>
      <c r="BR62" s="187">
        <f t="shared" si="26"/>
        <v>0.10837988826815642</v>
      </c>
      <c r="BS62" s="188" t="str">
        <f t="shared" si="27"/>
        <v/>
      </c>
      <c r="BT62" s="209" t="str">
        <f t="shared" si="28"/>
        <v/>
      </c>
      <c r="BU62" s="210" t="str">
        <f t="shared" si="29"/>
        <v/>
      </c>
      <c r="BV62" s="210" t="str">
        <f t="shared" si="30"/>
        <v/>
      </c>
      <c r="BW62" s="211" t="str">
        <f t="shared" si="31"/>
        <v/>
      </c>
      <c r="BX62" s="210" t="str">
        <f t="shared" si="32"/>
        <v/>
      </c>
      <c r="BY62" s="210" t="str">
        <f t="shared" si="33"/>
        <v/>
      </c>
      <c r="BZ62" s="210" t="str">
        <f t="shared" si="34"/>
        <v/>
      </c>
      <c r="CA62" s="210">
        <f t="shared" si="35"/>
        <v>0.36500470366886173</v>
      </c>
      <c r="CB62" s="210" t="str">
        <f t="shared" si="36"/>
        <v/>
      </c>
      <c r="CC62" s="210" t="str">
        <f t="shared" si="37"/>
        <v/>
      </c>
      <c r="CD62" s="212">
        <f t="shared" si="38"/>
        <v>0.27576403695806678</v>
      </c>
      <c r="CE62" s="213" t="str">
        <f t="shared" si="39"/>
        <v/>
      </c>
    </row>
    <row r="63" spans="1:83" x14ac:dyDescent="0.25">
      <c r="A63" s="12" t="s">
        <v>238</v>
      </c>
      <c r="B63" s="13" t="s">
        <v>239</v>
      </c>
      <c r="C63" s="13" t="s">
        <v>43</v>
      </c>
      <c r="D63" s="13" t="s">
        <v>212</v>
      </c>
      <c r="E63" s="13" t="s">
        <v>213</v>
      </c>
      <c r="F63" s="13" t="s">
        <v>240</v>
      </c>
      <c r="G63" s="13" t="s">
        <v>241</v>
      </c>
      <c r="H63" s="13" t="s">
        <v>144</v>
      </c>
      <c r="I63" s="13" t="str">
        <f t="shared" si="3"/>
        <v>ano</v>
      </c>
      <c r="J63" s="14">
        <f>VLOOKUP(D63,'struktura dle kraje'!A:C,3,0)</f>
        <v>1182613</v>
      </c>
      <c r="K63" s="45">
        <f>VLOOKUP(F63,'struktura dle okresů'!A:C,3,0)</f>
        <v>316155</v>
      </c>
      <c r="L63" s="44">
        <v>591</v>
      </c>
      <c r="M63" s="14">
        <v>9</v>
      </c>
      <c r="N63" s="14">
        <v>70</v>
      </c>
      <c r="O63" s="15">
        <v>670</v>
      </c>
      <c r="P63" s="14"/>
      <c r="Q63" s="14"/>
      <c r="R63" s="14">
        <v>94</v>
      </c>
      <c r="S63" s="14"/>
      <c r="T63" s="14">
        <v>56</v>
      </c>
      <c r="U63" s="14"/>
      <c r="V63" s="16">
        <v>150</v>
      </c>
      <c r="W63" s="17"/>
      <c r="X63" s="142">
        <f>VLOOKUP($D63,'struktura dle kraje'!$A:$O,4,0)</f>
        <v>4664</v>
      </c>
      <c r="Y63" s="143">
        <f>VLOOKUP($D63,'struktura dle kraje'!$A:$O,5,0)</f>
        <v>101</v>
      </c>
      <c r="Z63" s="143">
        <f>VLOOKUP($D63,'struktura dle kraje'!$A:$O,6,0)</f>
        <v>562</v>
      </c>
      <c r="AA63" s="144">
        <f>VLOOKUP($D63,'struktura dle kraje'!$A:$O,7,0)</f>
        <v>5327</v>
      </c>
      <c r="AB63" s="143">
        <f>VLOOKUP($D63,'struktura dle kraje'!$A:$O,8,0)</f>
        <v>42</v>
      </c>
      <c r="AC63" s="143">
        <f>VLOOKUP($D63,'struktura dle kraje'!$A:$O,9,0)</f>
        <v>34</v>
      </c>
      <c r="AD63" s="143">
        <f>VLOOKUP($D63,'struktura dle kraje'!$A:$O,10,0)</f>
        <v>1065</v>
      </c>
      <c r="AE63" s="143">
        <f>VLOOKUP($D63,'struktura dle kraje'!$A:$O,11,0)</f>
        <v>1698</v>
      </c>
      <c r="AF63" s="143">
        <f>VLOOKUP($D63,'struktura dle kraje'!$A:$O,12,0)</f>
        <v>684</v>
      </c>
      <c r="AG63" s="143">
        <f>VLOOKUP($D63,'struktura dle kraje'!$A:$O,13,0)</f>
        <v>57</v>
      </c>
      <c r="AH63" s="145">
        <f>VLOOKUP($D63,'struktura dle kraje'!$A:$O,14,0)</f>
        <v>3580</v>
      </c>
      <c r="AI63" s="146">
        <f>VLOOKUP($D63,'struktura dle kraje'!$A:$O,15,0)</f>
        <v>999</v>
      </c>
      <c r="AJ63" s="167">
        <f>VLOOKUP($F63,'struktura dle okresů'!$A:$O,4,0)</f>
        <v>1888</v>
      </c>
      <c r="AK63" s="168">
        <f>VLOOKUP($F63,'struktura dle okresů'!$A:$O,5,0)</f>
        <v>38</v>
      </c>
      <c r="AL63" s="168">
        <f>VLOOKUP($F63,'struktura dle okresů'!$A:$O,6,0)</f>
        <v>314</v>
      </c>
      <c r="AM63" s="169">
        <f>VLOOKUP($F63,'struktura dle okresů'!$A:$O,7,0)</f>
        <v>2240</v>
      </c>
      <c r="AN63" s="168">
        <f>VLOOKUP($F63,'struktura dle okresů'!$A:$O,8,0)</f>
        <v>17</v>
      </c>
      <c r="AO63" s="168">
        <f>VLOOKUP($F63,'struktura dle okresů'!$A:$O,9,0)</f>
        <v>13</v>
      </c>
      <c r="AP63" s="168">
        <f>VLOOKUP($F63,'struktura dle okresů'!$A:$O,10,0)</f>
        <v>124</v>
      </c>
      <c r="AQ63" s="168">
        <f>VLOOKUP($F63,'struktura dle okresů'!$A:$O,11,0)</f>
        <v>60</v>
      </c>
      <c r="AR63" s="168">
        <f>VLOOKUP($F63,'struktura dle okresů'!$A:$O,12,0)</f>
        <v>176</v>
      </c>
      <c r="AS63" s="168">
        <f>VLOOKUP($F63,'struktura dle okresů'!$A:$O,13,0)</f>
        <v>30</v>
      </c>
      <c r="AT63" s="170">
        <f>VLOOKUP($F63,'struktura dle okresů'!$A:$O,14,0)</f>
        <v>420</v>
      </c>
      <c r="AU63" s="171">
        <f>VLOOKUP($F63,'struktura dle okresů'!$A:$O,15,0)</f>
        <v>423</v>
      </c>
      <c r="AV63" s="30">
        <f t="shared" si="4"/>
        <v>1.3968659150535348E-2</v>
      </c>
      <c r="AW63" s="31">
        <f t="shared" si="5"/>
        <v>1.0962241169305725E-2</v>
      </c>
      <c r="AX63" s="31">
        <f t="shared" si="6"/>
        <v>1.4271151885830785E-2</v>
      </c>
      <c r="AY63" s="121">
        <f t="shared" si="7"/>
        <v>1.3948162797959822E-2</v>
      </c>
      <c r="AZ63" s="31" t="str">
        <f t="shared" si="8"/>
        <v/>
      </c>
      <c r="BA63" s="31" t="str">
        <f t="shared" si="9"/>
        <v/>
      </c>
      <c r="BB63" s="31">
        <f t="shared" si="10"/>
        <v>8.5175788329104746E-3</v>
      </c>
      <c r="BC63" s="31" t="str">
        <f t="shared" si="11"/>
        <v/>
      </c>
      <c r="BD63" s="31">
        <f t="shared" si="12"/>
        <v>1.4260249554367201E-2</v>
      </c>
      <c r="BE63" s="31" t="str">
        <f t="shared" si="13"/>
        <v/>
      </c>
      <c r="BF63" s="122">
        <f t="shared" si="14"/>
        <v>5.2537564358516343E-3</v>
      </c>
      <c r="BG63" s="123" t="str">
        <f t="shared" si="15"/>
        <v/>
      </c>
      <c r="BH63" s="184">
        <f t="shared" si="16"/>
        <v>0.12671526586620926</v>
      </c>
      <c r="BI63" s="185">
        <f t="shared" si="17"/>
        <v>8.9108910891089105E-2</v>
      </c>
      <c r="BJ63" s="185">
        <f t="shared" si="18"/>
        <v>0.12455516014234876</v>
      </c>
      <c r="BK63" s="186">
        <f t="shared" si="19"/>
        <v>0.12577435704899567</v>
      </c>
      <c r="BL63" s="185" t="str">
        <f t="shared" si="20"/>
        <v/>
      </c>
      <c r="BM63" s="185" t="str">
        <f t="shared" si="21"/>
        <v/>
      </c>
      <c r="BN63" s="185">
        <f t="shared" si="22"/>
        <v>8.8262910798122068E-2</v>
      </c>
      <c r="BO63" s="185" t="str">
        <f t="shared" si="23"/>
        <v/>
      </c>
      <c r="BP63" s="185">
        <f t="shared" si="24"/>
        <v>8.1871345029239762E-2</v>
      </c>
      <c r="BQ63" s="185" t="str">
        <f t="shared" si="25"/>
        <v/>
      </c>
      <c r="BR63" s="187">
        <f t="shared" si="26"/>
        <v>4.189944134078212E-2</v>
      </c>
      <c r="BS63" s="188" t="str">
        <f t="shared" si="27"/>
        <v/>
      </c>
      <c r="BT63" s="209">
        <f t="shared" si="28"/>
        <v>0.31302966101694918</v>
      </c>
      <c r="BU63" s="210">
        <f t="shared" si="29"/>
        <v>0.23684210526315788</v>
      </c>
      <c r="BV63" s="210">
        <f t="shared" si="30"/>
        <v>0.22292993630573249</v>
      </c>
      <c r="BW63" s="211">
        <f t="shared" si="31"/>
        <v>0.29910714285714285</v>
      </c>
      <c r="BX63" s="210" t="str">
        <f t="shared" si="32"/>
        <v/>
      </c>
      <c r="BY63" s="210" t="str">
        <f t="shared" si="33"/>
        <v/>
      </c>
      <c r="BZ63" s="210">
        <f t="shared" si="34"/>
        <v>0.75806451612903225</v>
      </c>
      <c r="CA63" s="210" t="str">
        <f t="shared" si="35"/>
        <v/>
      </c>
      <c r="CB63" s="210">
        <f t="shared" si="36"/>
        <v>0.31818181818181818</v>
      </c>
      <c r="CC63" s="210" t="str">
        <f t="shared" si="37"/>
        <v/>
      </c>
      <c r="CD63" s="212">
        <f t="shared" si="38"/>
        <v>0.35714285714285715</v>
      </c>
      <c r="CE63" s="213" t="str">
        <f t="shared" si="39"/>
        <v/>
      </c>
    </row>
    <row r="64" spans="1:83" x14ac:dyDescent="0.25">
      <c r="A64" s="12" t="s">
        <v>242</v>
      </c>
      <c r="B64" s="13" t="s">
        <v>243</v>
      </c>
      <c r="C64" s="13" t="s">
        <v>244</v>
      </c>
      <c r="D64" s="13" t="s">
        <v>228</v>
      </c>
      <c r="E64" s="13" t="s">
        <v>229</v>
      </c>
      <c r="F64" s="13" t="s">
        <v>245</v>
      </c>
      <c r="G64" s="13" t="s">
        <v>246</v>
      </c>
      <c r="H64" s="13" t="s">
        <v>48</v>
      </c>
      <c r="I64" s="13" t="str">
        <f t="shared" si="3"/>
        <v>ne</v>
      </c>
      <c r="J64" s="14">
        <f>VLOOKUP(D64,'struktura dle kraje'!A:C,3,0)</f>
        <v>653227</v>
      </c>
      <c r="K64" s="45">
        <f>VLOOKUP(F64,'struktura dle okresů'!A:C,3,0)</f>
        <v>104261</v>
      </c>
      <c r="L64" s="44"/>
      <c r="M64" s="14"/>
      <c r="N64" s="14"/>
      <c r="O64" s="15"/>
      <c r="P64" s="14"/>
      <c r="Q64" s="14"/>
      <c r="R64" s="14"/>
      <c r="S64" s="14">
        <v>60</v>
      </c>
      <c r="T64" s="14"/>
      <c r="U64" s="14"/>
      <c r="V64" s="16">
        <v>60</v>
      </c>
      <c r="W64" s="17"/>
      <c r="X64" s="142">
        <f>VLOOKUP($D64,'struktura dle kraje'!$A:$O,4,0)</f>
        <v>2500</v>
      </c>
      <c r="Y64" s="143">
        <f>VLOOKUP($D64,'struktura dle kraje'!$A:$O,5,0)</f>
        <v>45</v>
      </c>
      <c r="Z64" s="143">
        <f>VLOOKUP($D64,'struktura dle kraje'!$A:$O,6,0)</f>
        <v>291</v>
      </c>
      <c r="AA64" s="144">
        <f>VLOOKUP($D64,'struktura dle kraje'!$A:$O,7,0)</f>
        <v>2836</v>
      </c>
      <c r="AB64" s="143">
        <f>VLOOKUP($D64,'struktura dle kraje'!$A:$O,8,0)</f>
        <v>8</v>
      </c>
      <c r="AC64" s="143">
        <f>VLOOKUP($D64,'struktura dle kraje'!$A:$O,9,0)</f>
        <v>13</v>
      </c>
      <c r="AD64" s="143">
        <f>VLOOKUP($D64,'struktura dle kraje'!$A:$O,10,0)</f>
        <v>672</v>
      </c>
      <c r="AE64" s="143">
        <f>VLOOKUP($D64,'struktura dle kraje'!$A:$O,11,0)</f>
        <v>380</v>
      </c>
      <c r="AF64" s="143">
        <f>VLOOKUP($D64,'struktura dle kraje'!$A:$O,12,0)</f>
        <v>0</v>
      </c>
      <c r="AG64" s="143">
        <f>VLOOKUP($D64,'struktura dle kraje'!$A:$O,13,0)</f>
        <v>32</v>
      </c>
      <c r="AH64" s="145">
        <f>VLOOKUP($D64,'struktura dle kraje'!$A:$O,14,0)</f>
        <v>1105</v>
      </c>
      <c r="AI64" s="146">
        <f>VLOOKUP($D64,'struktura dle kraje'!$A:$O,15,0)</f>
        <v>817</v>
      </c>
      <c r="AJ64" s="167">
        <f>VLOOKUP($F64,'struktura dle okresů'!$A:$O,4,0)</f>
        <v>398</v>
      </c>
      <c r="AK64" s="168">
        <f>VLOOKUP($F64,'struktura dle okresů'!$A:$O,5,0)</f>
        <v>5</v>
      </c>
      <c r="AL64" s="168">
        <f>VLOOKUP($F64,'struktura dle okresů'!$A:$O,6,0)</f>
        <v>29</v>
      </c>
      <c r="AM64" s="169">
        <f>VLOOKUP($F64,'struktura dle okresů'!$A:$O,7,0)</f>
        <v>432</v>
      </c>
      <c r="AN64" s="168">
        <f>VLOOKUP($F64,'struktura dle okresů'!$A:$O,8,0)</f>
        <v>0</v>
      </c>
      <c r="AO64" s="168">
        <f>VLOOKUP($F64,'struktura dle okresů'!$A:$O,9,0)</f>
        <v>0</v>
      </c>
      <c r="AP64" s="168">
        <f>VLOOKUP($F64,'struktura dle okresů'!$A:$O,10,0)</f>
        <v>69</v>
      </c>
      <c r="AQ64" s="168">
        <f>VLOOKUP($F64,'struktura dle okresů'!$A:$O,11,0)</f>
        <v>60</v>
      </c>
      <c r="AR64" s="168">
        <f>VLOOKUP($F64,'struktura dle okresů'!$A:$O,12,0)</f>
        <v>0</v>
      </c>
      <c r="AS64" s="168">
        <f>VLOOKUP($F64,'struktura dle okresů'!$A:$O,13,0)</f>
        <v>0</v>
      </c>
      <c r="AT64" s="170">
        <f>VLOOKUP($F64,'struktura dle okresů'!$A:$O,14,0)</f>
        <v>129</v>
      </c>
      <c r="AU64" s="171">
        <f>VLOOKUP($F64,'struktura dle okresů'!$A:$O,15,0)</f>
        <v>160</v>
      </c>
      <c r="AV64" s="30" t="str">
        <f t="shared" si="4"/>
        <v/>
      </c>
      <c r="AW64" s="31" t="str">
        <f t="shared" si="5"/>
        <v/>
      </c>
      <c r="AX64" s="31" t="str">
        <f t="shared" si="6"/>
        <v/>
      </c>
      <c r="AY64" s="121" t="str">
        <f t="shared" si="7"/>
        <v/>
      </c>
      <c r="AZ64" s="31" t="str">
        <f t="shared" si="8"/>
        <v/>
      </c>
      <c r="BA64" s="31" t="str">
        <f t="shared" si="9"/>
        <v/>
      </c>
      <c r="BB64" s="31" t="str">
        <f t="shared" si="10"/>
        <v/>
      </c>
      <c r="BC64" s="31">
        <f t="shared" si="11"/>
        <v>4.9689440993788822E-3</v>
      </c>
      <c r="BD64" s="31" t="str">
        <f t="shared" si="12"/>
        <v/>
      </c>
      <c r="BE64" s="31" t="str">
        <f t="shared" si="13"/>
        <v/>
      </c>
      <c r="BF64" s="122">
        <f t="shared" si="14"/>
        <v>2.1015025743406535E-3</v>
      </c>
      <c r="BG64" s="123" t="str">
        <f t="shared" si="15"/>
        <v/>
      </c>
      <c r="BH64" s="184" t="str">
        <f t="shared" si="16"/>
        <v/>
      </c>
      <c r="BI64" s="185" t="str">
        <f t="shared" si="17"/>
        <v/>
      </c>
      <c r="BJ64" s="185" t="str">
        <f t="shared" si="18"/>
        <v/>
      </c>
      <c r="BK64" s="186" t="str">
        <f t="shared" si="19"/>
        <v/>
      </c>
      <c r="BL64" s="185" t="str">
        <f t="shared" si="20"/>
        <v/>
      </c>
      <c r="BM64" s="185" t="str">
        <f t="shared" si="21"/>
        <v/>
      </c>
      <c r="BN64" s="185" t="str">
        <f t="shared" si="22"/>
        <v/>
      </c>
      <c r="BO64" s="185">
        <f t="shared" si="23"/>
        <v>0.15789473684210525</v>
      </c>
      <c r="BP64" s="185" t="str">
        <f t="shared" si="24"/>
        <v/>
      </c>
      <c r="BQ64" s="185" t="str">
        <f t="shared" si="25"/>
        <v/>
      </c>
      <c r="BR64" s="187">
        <f t="shared" si="26"/>
        <v>5.4298642533936653E-2</v>
      </c>
      <c r="BS64" s="188" t="str">
        <f t="shared" si="27"/>
        <v/>
      </c>
      <c r="BT64" s="209" t="str">
        <f t="shared" si="28"/>
        <v/>
      </c>
      <c r="BU64" s="210" t="str">
        <f t="shared" si="29"/>
        <v/>
      </c>
      <c r="BV64" s="210" t="str">
        <f t="shared" si="30"/>
        <v/>
      </c>
      <c r="BW64" s="211" t="str">
        <f t="shared" si="31"/>
        <v/>
      </c>
      <c r="BX64" s="210" t="str">
        <f t="shared" si="32"/>
        <v/>
      </c>
      <c r="BY64" s="210" t="str">
        <f t="shared" si="33"/>
        <v/>
      </c>
      <c r="BZ64" s="210" t="str">
        <f t="shared" si="34"/>
        <v/>
      </c>
      <c r="CA64" s="210">
        <f t="shared" si="35"/>
        <v>1</v>
      </c>
      <c r="CB64" s="210" t="str">
        <f t="shared" si="36"/>
        <v/>
      </c>
      <c r="CC64" s="210" t="str">
        <f t="shared" si="37"/>
        <v/>
      </c>
      <c r="CD64" s="212">
        <f t="shared" si="38"/>
        <v>0.46511627906976744</v>
      </c>
      <c r="CE64" s="213" t="str">
        <f t="shared" si="39"/>
        <v/>
      </c>
    </row>
    <row r="65" spans="1:83" x14ac:dyDescent="0.25">
      <c r="A65" s="12" t="s">
        <v>247</v>
      </c>
      <c r="B65" s="13" t="s">
        <v>248</v>
      </c>
      <c r="C65" s="13" t="s">
        <v>84</v>
      </c>
      <c r="D65" s="13" t="s">
        <v>228</v>
      </c>
      <c r="E65" s="13" t="s">
        <v>229</v>
      </c>
      <c r="F65" s="13" t="s">
        <v>249</v>
      </c>
      <c r="G65" s="13" t="s">
        <v>250</v>
      </c>
      <c r="H65" s="13" t="s">
        <v>99</v>
      </c>
      <c r="I65" s="13" t="str">
        <f t="shared" si="3"/>
        <v>ne</v>
      </c>
      <c r="J65" s="14">
        <f>VLOOKUP(D65,'struktura dle kraje'!A:C,3,0)</f>
        <v>653227</v>
      </c>
      <c r="K65" s="45">
        <f>VLOOKUP(F65,'struktura dle okresů'!A:C,3,0)</f>
        <v>71602</v>
      </c>
      <c r="L65" s="44"/>
      <c r="M65" s="14"/>
      <c r="N65" s="14"/>
      <c r="O65" s="15"/>
      <c r="P65" s="14"/>
      <c r="Q65" s="14"/>
      <c r="R65" s="14"/>
      <c r="S65" s="14">
        <v>65</v>
      </c>
      <c r="T65" s="14"/>
      <c r="U65" s="14"/>
      <c r="V65" s="16">
        <v>65</v>
      </c>
      <c r="W65" s="17"/>
      <c r="X65" s="142">
        <f>VLOOKUP($D65,'struktura dle kraje'!$A:$O,4,0)</f>
        <v>2500</v>
      </c>
      <c r="Y65" s="143">
        <f>VLOOKUP($D65,'struktura dle kraje'!$A:$O,5,0)</f>
        <v>45</v>
      </c>
      <c r="Z65" s="143">
        <f>VLOOKUP($D65,'struktura dle kraje'!$A:$O,6,0)</f>
        <v>291</v>
      </c>
      <c r="AA65" s="144">
        <f>VLOOKUP($D65,'struktura dle kraje'!$A:$O,7,0)</f>
        <v>2836</v>
      </c>
      <c r="AB65" s="143">
        <f>VLOOKUP($D65,'struktura dle kraje'!$A:$O,8,0)</f>
        <v>8</v>
      </c>
      <c r="AC65" s="143">
        <f>VLOOKUP($D65,'struktura dle kraje'!$A:$O,9,0)</f>
        <v>13</v>
      </c>
      <c r="AD65" s="143">
        <f>VLOOKUP($D65,'struktura dle kraje'!$A:$O,10,0)</f>
        <v>672</v>
      </c>
      <c r="AE65" s="143">
        <f>VLOOKUP($D65,'struktura dle kraje'!$A:$O,11,0)</f>
        <v>380</v>
      </c>
      <c r="AF65" s="143">
        <f>VLOOKUP($D65,'struktura dle kraje'!$A:$O,12,0)</f>
        <v>0</v>
      </c>
      <c r="AG65" s="143">
        <f>VLOOKUP($D65,'struktura dle kraje'!$A:$O,13,0)</f>
        <v>32</v>
      </c>
      <c r="AH65" s="145">
        <f>VLOOKUP($D65,'struktura dle kraje'!$A:$O,14,0)</f>
        <v>1105</v>
      </c>
      <c r="AI65" s="146">
        <f>VLOOKUP($D65,'struktura dle kraje'!$A:$O,15,0)</f>
        <v>817</v>
      </c>
      <c r="AJ65" s="167">
        <f>VLOOKUP($F65,'struktura dle okresů'!$A:$O,4,0)</f>
        <v>245</v>
      </c>
      <c r="AK65" s="168">
        <f>VLOOKUP($F65,'struktura dle okresů'!$A:$O,5,0)</f>
        <v>5</v>
      </c>
      <c r="AL65" s="168">
        <f>VLOOKUP($F65,'struktura dle okresů'!$A:$O,6,0)</f>
        <v>18</v>
      </c>
      <c r="AM65" s="169">
        <f>VLOOKUP($F65,'struktura dle okresů'!$A:$O,7,0)</f>
        <v>268</v>
      </c>
      <c r="AN65" s="168">
        <f>VLOOKUP($F65,'struktura dle okresů'!$A:$O,8,0)</f>
        <v>0</v>
      </c>
      <c r="AO65" s="168">
        <f>VLOOKUP($F65,'struktura dle okresů'!$A:$O,9,0)</f>
        <v>5</v>
      </c>
      <c r="AP65" s="168">
        <f>VLOOKUP($F65,'struktura dle okresů'!$A:$O,10,0)</f>
        <v>96</v>
      </c>
      <c r="AQ65" s="168">
        <f>VLOOKUP($F65,'struktura dle okresů'!$A:$O,11,0)</f>
        <v>65</v>
      </c>
      <c r="AR65" s="168">
        <f>VLOOKUP($F65,'struktura dle okresů'!$A:$O,12,0)</f>
        <v>0</v>
      </c>
      <c r="AS65" s="168">
        <f>VLOOKUP($F65,'struktura dle okresů'!$A:$O,13,0)</f>
        <v>0</v>
      </c>
      <c r="AT65" s="170">
        <f>VLOOKUP($F65,'struktura dle okresů'!$A:$O,14,0)</f>
        <v>166</v>
      </c>
      <c r="AU65" s="171">
        <f>VLOOKUP($F65,'struktura dle okresů'!$A:$O,15,0)</f>
        <v>0</v>
      </c>
      <c r="AV65" s="30" t="str">
        <f t="shared" si="4"/>
        <v/>
      </c>
      <c r="AW65" s="31" t="str">
        <f t="shared" si="5"/>
        <v/>
      </c>
      <c r="AX65" s="31" t="str">
        <f t="shared" si="6"/>
        <v/>
      </c>
      <c r="AY65" s="121" t="str">
        <f t="shared" si="7"/>
        <v/>
      </c>
      <c r="AZ65" s="31" t="str">
        <f t="shared" si="8"/>
        <v/>
      </c>
      <c r="BA65" s="31" t="str">
        <f t="shared" si="9"/>
        <v/>
      </c>
      <c r="BB65" s="31" t="str">
        <f t="shared" si="10"/>
        <v/>
      </c>
      <c r="BC65" s="31">
        <f t="shared" si="11"/>
        <v>5.3830227743271218E-3</v>
      </c>
      <c r="BD65" s="31" t="str">
        <f t="shared" si="12"/>
        <v/>
      </c>
      <c r="BE65" s="31" t="str">
        <f t="shared" si="13"/>
        <v/>
      </c>
      <c r="BF65" s="122">
        <f t="shared" si="14"/>
        <v>2.2766277888690415E-3</v>
      </c>
      <c r="BG65" s="123" t="str">
        <f t="shared" si="15"/>
        <v/>
      </c>
      <c r="BH65" s="184" t="str">
        <f t="shared" si="16"/>
        <v/>
      </c>
      <c r="BI65" s="185" t="str">
        <f t="shared" si="17"/>
        <v/>
      </c>
      <c r="BJ65" s="185" t="str">
        <f t="shared" si="18"/>
        <v/>
      </c>
      <c r="BK65" s="186" t="str">
        <f t="shared" si="19"/>
        <v/>
      </c>
      <c r="BL65" s="185" t="str">
        <f t="shared" si="20"/>
        <v/>
      </c>
      <c r="BM65" s="185" t="str">
        <f t="shared" si="21"/>
        <v/>
      </c>
      <c r="BN65" s="185" t="str">
        <f t="shared" si="22"/>
        <v/>
      </c>
      <c r="BO65" s="185">
        <f t="shared" si="23"/>
        <v>0.17105263157894737</v>
      </c>
      <c r="BP65" s="185" t="str">
        <f t="shared" si="24"/>
        <v/>
      </c>
      <c r="BQ65" s="185" t="str">
        <f t="shared" si="25"/>
        <v/>
      </c>
      <c r="BR65" s="187">
        <f t="shared" si="26"/>
        <v>5.8823529411764705E-2</v>
      </c>
      <c r="BS65" s="188" t="str">
        <f t="shared" si="27"/>
        <v/>
      </c>
      <c r="BT65" s="209" t="str">
        <f t="shared" si="28"/>
        <v/>
      </c>
      <c r="BU65" s="210" t="str">
        <f t="shared" si="29"/>
        <v/>
      </c>
      <c r="BV65" s="210" t="str">
        <f t="shared" si="30"/>
        <v/>
      </c>
      <c r="BW65" s="211" t="str">
        <f t="shared" si="31"/>
        <v/>
      </c>
      <c r="BX65" s="210" t="str">
        <f t="shared" si="32"/>
        <v/>
      </c>
      <c r="BY65" s="210" t="str">
        <f t="shared" si="33"/>
        <v/>
      </c>
      <c r="BZ65" s="210" t="str">
        <f t="shared" si="34"/>
        <v/>
      </c>
      <c r="CA65" s="210">
        <f t="shared" si="35"/>
        <v>1</v>
      </c>
      <c r="CB65" s="210" t="str">
        <f t="shared" si="36"/>
        <v/>
      </c>
      <c r="CC65" s="210" t="str">
        <f t="shared" si="37"/>
        <v/>
      </c>
      <c r="CD65" s="212">
        <f t="shared" si="38"/>
        <v>0.39156626506024095</v>
      </c>
      <c r="CE65" s="213" t="str">
        <f t="shared" si="39"/>
        <v/>
      </c>
    </row>
    <row r="66" spans="1:83" x14ac:dyDescent="0.25">
      <c r="A66" s="12" t="s">
        <v>251</v>
      </c>
      <c r="B66" s="13" t="s">
        <v>252</v>
      </c>
      <c r="C66" s="13" t="s">
        <v>253</v>
      </c>
      <c r="D66" s="13" t="s">
        <v>254</v>
      </c>
      <c r="E66" s="13" t="s">
        <v>255</v>
      </c>
      <c r="F66" s="13" t="s">
        <v>256</v>
      </c>
      <c r="G66" s="13" t="s">
        <v>257</v>
      </c>
      <c r="H66" s="13" t="s">
        <v>48</v>
      </c>
      <c r="I66" s="13" t="str">
        <f t="shared" si="3"/>
        <v>ne</v>
      </c>
      <c r="J66" s="14">
        <f>VLOOKUP(D66,'struktura dle kraje'!A:C,3,0)</f>
        <v>614640</v>
      </c>
      <c r="K66" s="45">
        <f>VLOOKUP(F66,'struktura dle okresů'!A:C,3,0)</f>
        <v>50796</v>
      </c>
      <c r="L66" s="44"/>
      <c r="M66" s="14"/>
      <c r="N66" s="14"/>
      <c r="O66" s="15"/>
      <c r="P66" s="14"/>
      <c r="Q66" s="14"/>
      <c r="R66" s="14"/>
      <c r="S66" s="14">
        <v>130</v>
      </c>
      <c r="T66" s="14"/>
      <c r="U66" s="14"/>
      <c r="V66" s="16">
        <v>130</v>
      </c>
      <c r="W66" s="17"/>
      <c r="X66" s="142">
        <f>VLOOKUP($D66,'struktura dle kraje'!$A:$O,4,0)</f>
        <v>2423</v>
      </c>
      <c r="Y66" s="143">
        <f>VLOOKUP($D66,'struktura dle kraje'!$A:$O,5,0)</f>
        <v>32</v>
      </c>
      <c r="Z66" s="143">
        <f>VLOOKUP($D66,'struktura dle kraje'!$A:$O,6,0)</f>
        <v>215</v>
      </c>
      <c r="AA66" s="144">
        <f>VLOOKUP($D66,'struktura dle kraje'!$A:$O,7,0)</f>
        <v>2670</v>
      </c>
      <c r="AB66" s="143">
        <f>VLOOKUP($D66,'struktura dle kraje'!$A:$O,8,0)</f>
        <v>25</v>
      </c>
      <c r="AC66" s="143">
        <f>VLOOKUP($D66,'struktura dle kraje'!$A:$O,9,0)</f>
        <v>35</v>
      </c>
      <c r="AD66" s="143">
        <f>VLOOKUP($D66,'struktura dle kraje'!$A:$O,10,0)</f>
        <v>702</v>
      </c>
      <c r="AE66" s="143">
        <f>VLOOKUP($D66,'struktura dle kraje'!$A:$O,11,0)</f>
        <v>1220</v>
      </c>
      <c r="AF66" s="143">
        <f>VLOOKUP($D66,'struktura dle kraje'!$A:$O,12,0)</f>
        <v>60</v>
      </c>
      <c r="AG66" s="143">
        <f>VLOOKUP($D66,'struktura dle kraje'!$A:$O,13,0)</f>
        <v>28</v>
      </c>
      <c r="AH66" s="145">
        <f>VLOOKUP($D66,'struktura dle kraje'!$A:$O,14,0)</f>
        <v>2070</v>
      </c>
      <c r="AI66" s="146">
        <f>VLOOKUP($D66,'struktura dle kraje'!$A:$O,15,0)</f>
        <v>120</v>
      </c>
      <c r="AJ66" s="167">
        <f>VLOOKUP($F66,'struktura dle okresů'!$A:$O,4,0)</f>
        <v>84</v>
      </c>
      <c r="AK66" s="168">
        <f>VLOOKUP($F66,'struktura dle okresů'!$A:$O,5,0)</f>
        <v>0</v>
      </c>
      <c r="AL66" s="168">
        <f>VLOOKUP($F66,'struktura dle okresů'!$A:$O,6,0)</f>
        <v>9</v>
      </c>
      <c r="AM66" s="169">
        <f>VLOOKUP($F66,'struktura dle okresů'!$A:$O,7,0)</f>
        <v>93</v>
      </c>
      <c r="AN66" s="168">
        <f>VLOOKUP($F66,'struktura dle okresů'!$A:$O,8,0)</f>
        <v>0</v>
      </c>
      <c r="AO66" s="168">
        <f>VLOOKUP($F66,'struktura dle okresů'!$A:$O,9,0)</f>
        <v>0</v>
      </c>
      <c r="AP66" s="168">
        <f>VLOOKUP($F66,'struktura dle okresů'!$A:$O,10,0)</f>
        <v>30</v>
      </c>
      <c r="AQ66" s="168">
        <f>VLOOKUP($F66,'struktura dle okresů'!$A:$O,11,0)</f>
        <v>130</v>
      </c>
      <c r="AR66" s="168">
        <f>VLOOKUP($F66,'struktura dle okresů'!$A:$O,12,0)</f>
        <v>30</v>
      </c>
      <c r="AS66" s="168">
        <f>VLOOKUP($F66,'struktura dle okresů'!$A:$O,13,0)</f>
        <v>0</v>
      </c>
      <c r="AT66" s="170">
        <f>VLOOKUP($F66,'struktura dle okresů'!$A:$O,14,0)</f>
        <v>190</v>
      </c>
      <c r="AU66" s="171">
        <f>VLOOKUP($F66,'struktura dle okresů'!$A:$O,15,0)</f>
        <v>0</v>
      </c>
      <c r="AV66" s="30" t="str">
        <f t="shared" si="4"/>
        <v/>
      </c>
      <c r="AW66" s="31" t="str">
        <f t="shared" si="5"/>
        <v/>
      </c>
      <c r="AX66" s="31" t="str">
        <f t="shared" si="6"/>
        <v/>
      </c>
      <c r="AY66" s="121" t="str">
        <f t="shared" si="7"/>
        <v/>
      </c>
      <c r="AZ66" s="31" t="str">
        <f t="shared" si="8"/>
        <v/>
      </c>
      <c r="BA66" s="31" t="str">
        <f t="shared" si="9"/>
        <v/>
      </c>
      <c r="BB66" s="31" t="str">
        <f t="shared" si="10"/>
        <v/>
      </c>
      <c r="BC66" s="31">
        <f t="shared" si="11"/>
        <v>1.0766045548654244E-2</v>
      </c>
      <c r="BD66" s="31" t="str">
        <f t="shared" si="12"/>
        <v/>
      </c>
      <c r="BE66" s="31" t="str">
        <f t="shared" si="13"/>
        <v/>
      </c>
      <c r="BF66" s="122">
        <f t="shared" si="14"/>
        <v>4.553255577738083E-3</v>
      </c>
      <c r="BG66" s="123" t="str">
        <f t="shared" si="15"/>
        <v/>
      </c>
      <c r="BH66" s="184" t="str">
        <f t="shared" si="16"/>
        <v/>
      </c>
      <c r="BI66" s="185" t="str">
        <f t="shared" si="17"/>
        <v/>
      </c>
      <c r="BJ66" s="185" t="str">
        <f t="shared" si="18"/>
        <v/>
      </c>
      <c r="BK66" s="186" t="str">
        <f t="shared" si="19"/>
        <v/>
      </c>
      <c r="BL66" s="185" t="str">
        <f t="shared" si="20"/>
        <v/>
      </c>
      <c r="BM66" s="185" t="str">
        <f t="shared" si="21"/>
        <v/>
      </c>
      <c r="BN66" s="185" t="str">
        <f t="shared" si="22"/>
        <v/>
      </c>
      <c r="BO66" s="185">
        <f t="shared" si="23"/>
        <v>0.10655737704918032</v>
      </c>
      <c r="BP66" s="185" t="str">
        <f t="shared" si="24"/>
        <v/>
      </c>
      <c r="BQ66" s="185" t="str">
        <f t="shared" si="25"/>
        <v/>
      </c>
      <c r="BR66" s="187">
        <f t="shared" si="26"/>
        <v>6.280193236714976E-2</v>
      </c>
      <c r="BS66" s="188" t="str">
        <f t="shared" si="27"/>
        <v/>
      </c>
      <c r="BT66" s="209" t="str">
        <f t="shared" si="28"/>
        <v/>
      </c>
      <c r="BU66" s="210" t="str">
        <f t="shared" si="29"/>
        <v/>
      </c>
      <c r="BV66" s="210" t="str">
        <f t="shared" si="30"/>
        <v/>
      </c>
      <c r="BW66" s="211" t="str">
        <f t="shared" si="31"/>
        <v/>
      </c>
      <c r="BX66" s="210" t="str">
        <f t="shared" si="32"/>
        <v/>
      </c>
      <c r="BY66" s="210" t="str">
        <f t="shared" si="33"/>
        <v/>
      </c>
      <c r="BZ66" s="210" t="str">
        <f t="shared" si="34"/>
        <v/>
      </c>
      <c r="CA66" s="210">
        <f t="shared" si="35"/>
        <v>1</v>
      </c>
      <c r="CB66" s="210" t="str">
        <f t="shared" si="36"/>
        <v/>
      </c>
      <c r="CC66" s="210" t="str">
        <f t="shared" si="37"/>
        <v/>
      </c>
      <c r="CD66" s="212">
        <f t="shared" si="38"/>
        <v>0.68421052631578949</v>
      </c>
      <c r="CE66" s="213" t="str">
        <f t="shared" si="39"/>
        <v/>
      </c>
    </row>
    <row r="67" spans="1:83" x14ac:dyDescent="0.25">
      <c r="A67" s="12" t="s">
        <v>258</v>
      </c>
      <c r="B67" s="13" t="s">
        <v>259</v>
      </c>
      <c r="C67" s="13" t="s">
        <v>84</v>
      </c>
      <c r="D67" s="13" t="s">
        <v>254</v>
      </c>
      <c r="E67" s="13" t="s">
        <v>255</v>
      </c>
      <c r="F67" s="13" t="s">
        <v>260</v>
      </c>
      <c r="G67" s="13" t="s">
        <v>261</v>
      </c>
      <c r="H67" s="13" t="s">
        <v>48</v>
      </c>
      <c r="I67" s="13" t="str">
        <f t="shared" si="3"/>
        <v>ano</v>
      </c>
      <c r="J67" s="14">
        <f>VLOOKUP(D67,'struktura dle kraje'!A:C,3,0)</f>
        <v>614640</v>
      </c>
      <c r="K67" s="45">
        <f>VLOOKUP(F67,'struktura dle okresů'!A:C,3,0)</f>
        <v>71728</v>
      </c>
      <c r="L67" s="44">
        <v>55</v>
      </c>
      <c r="M67" s="14"/>
      <c r="N67" s="14"/>
      <c r="O67" s="15">
        <v>55</v>
      </c>
      <c r="P67" s="14"/>
      <c r="Q67" s="14"/>
      <c r="R67" s="14"/>
      <c r="S67" s="14">
        <v>1040</v>
      </c>
      <c r="T67" s="14"/>
      <c r="U67" s="14"/>
      <c r="V67" s="16">
        <v>1040</v>
      </c>
      <c r="W67" s="17"/>
      <c r="X67" s="142">
        <f>VLOOKUP($D67,'struktura dle kraje'!$A:$O,4,0)</f>
        <v>2423</v>
      </c>
      <c r="Y67" s="143">
        <f>VLOOKUP($D67,'struktura dle kraje'!$A:$O,5,0)</f>
        <v>32</v>
      </c>
      <c r="Z67" s="143">
        <f>VLOOKUP($D67,'struktura dle kraje'!$A:$O,6,0)</f>
        <v>215</v>
      </c>
      <c r="AA67" s="144">
        <f>VLOOKUP($D67,'struktura dle kraje'!$A:$O,7,0)</f>
        <v>2670</v>
      </c>
      <c r="AB67" s="143">
        <f>VLOOKUP($D67,'struktura dle kraje'!$A:$O,8,0)</f>
        <v>25</v>
      </c>
      <c r="AC67" s="143">
        <f>VLOOKUP($D67,'struktura dle kraje'!$A:$O,9,0)</f>
        <v>35</v>
      </c>
      <c r="AD67" s="143">
        <f>VLOOKUP($D67,'struktura dle kraje'!$A:$O,10,0)</f>
        <v>702</v>
      </c>
      <c r="AE67" s="143">
        <f>VLOOKUP($D67,'struktura dle kraje'!$A:$O,11,0)</f>
        <v>1220</v>
      </c>
      <c r="AF67" s="143">
        <f>VLOOKUP($D67,'struktura dle kraje'!$A:$O,12,0)</f>
        <v>60</v>
      </c>
      <c r="AG67" s="143">
        <f>VLOOKUP($D67,'struktura dle kraje'!$A:$O,13,0)</f>
        <v>28</v>
      </c>
      <c r="AH67" s="145">
        <f>VLOOKUP($D67,'struktura dle kraje'!$A:$O,14,0)</f>
        <v>2070</v>
      </c>
      <c r="AI67" s="146">
        <f>VLOOKUP($D67,'struktura dle kraje'!$A:$O,15,0)</f>
        <v>120</v>
      </c>
      <c r="AJ67" s="167">
        <f>VLOOKUP($F67,'struktura dle okresů'!$A:$O,4,0)</f>
        <v>160</v>
      </c>
      <c r="AK67" s="168">
        <f>VLOOKUP($F67,'struktura dle okresů'!$A:$O,5,0)</f>
        <v>0</v>
      </c>
      <c r="AL67" s="168">
        <f>VLOOKUP($F67,'struktura dle okresů'!$A:$O,6,0)</f>
        <v>8</v>
      </c>
      <c r="AM67" s="169">
        <f>VLOOKUP($F67,'struktura dle okresů'!$A:$O,7,0)</f>
        <v>168</v>
      </c>
      <c r="AN67" s="168">
        <f>VLOOKUP($F67,'struktura dle okresů'!$A:$O,8,0)</f>
        <v>0</v>
      </c>
      <c r="AO67" s="168">
        <f>VLOOKUP($F67,'struktura dle okresů'!$A:$O,9,0)</f>
        <v>0</v>
      </c>
      <c r="AP67" s="168">
        <f>VLOOKUP($F67,'struktura dle okresů'!$A:$O,10,0)</f>
        <v>57</v>
      </c>
      <c r="AQ67" s="168">
        <f>VLOOKUP($F67,'struktura dle okresů'!$A:$O,11,0)</f>
        <v>1040</v>
      </c>
      <c r="AR67" s="168">
        <f>VLOOKUP($F67,'struktura dle okresů'!$A:$O,12,0)</f>
        <v>30</v>
      </c>
      <c r="AS67" s="168">
        <f>VLOOKUP($F67,'struktura dle okresů'!$A:$O,13,0)</f>
        <v>0</v>
      </c>
      <c r="AT67" s="170">
        <f>VLOOKUP($F67,'struktura dle okresů'!$A:$O,14,0)</f>
        <v>1127</v>
      </c>
      <c r="AU67" s="171">
        <f>VLOOKUP($F67,'struktura dle okresů'!$A:$O,15,0)</f>
        <v>0</v>
      </c>
      <c r="AV67" s="30">
        <f t="shared" si="4"/>
        <v>1.2999598194237633E-3</v>
      </c>
      <c r="AW67" s="31" t="str">
        <f t="shared" si="5"/>
        <v/>
      </c>
      <c r="AX67" s="31" t="str">
        <f t="shared" si="6"/>
        <v/>
      </c>
      <c r="AY67" s="121">
        <f t="shared" si="7"/>
        <v>1.1449984386384929E-3</v>
      </c>
      <c r="AZ67" s="31" t="str">
        <f t="shared" si="8"/>
        <v/>
      </c>
      <c r="BA67" s="31" t="str">
        <f t="shared" si="9"/>
        <v/>
      </c>
      <c r="BB67" s="31" t="str">
        <f t="shared" si="10"/>
        <v/>
      </c>
      <c r="BC67" s="31">
        <f t="shared" si="11"/>
        <v>8.612836438923395E-2</v>
      </c>
      <c r="BD67" s="31" t="str">
        <f t="shared" si="12"/>
        <v/>
      </c>
      <c r="BE67" s="31" t="str">
        <f t="shared" si="13"/>
        <v/>
      </c>
      <c r="BF67" s="122">
        <f t="shared" si="14"/>
        <v>3.6426044621904664E-2</v>
      </c>
      <c r="BG67" s="123" t="str">
        <f t="shared" si="15"/>
        <v/>
      </c>
      <c r="BH67" s="184">
        <f t="shared" si="16"/>
        <v>2.2699133305819231E-2</v>
      </c>
      <c r="BI67" s="185" t="str">
        <f t="shared" si="17"/>
        <v/>
      </c>
      <c r="BJ67" s="185" t="str">
        <f t="shared" si="18"/>
        <v/>
      </c>
      <c r="BK67" s="186">
        <f t="shared" si="19"/>
        <v>2.0599250936329586E-2</v>
      </c>
      <c r="BL67" s="185" t="str">
        <f t="shared" si="20"/>
        <v/>
      </c>
      <c r="BM67" s="185" t="str">
        <f t="shared" si="21"/>
        <v/>
      </c>
      <c r="BN67" s="185" t="str">
        <f t="shared" si="22"/>
        <v/>
      </c>
      <c r="BO67" s="185">
        <f t="shared" si="23"/>
        <v>0.85245901639344257</v>
      </c>
      <c r="BP67" s="185" t="str">
        <f t="shared" si="24"/>
        <v/>
      </c>
      <c r="BQ67" s="185" t="str">
        <f t="shared" si="25"/>
        <v/>
      </c>
      <c r="BR67" s="187">
        <f t="shared" si="26"/>
        <v>0.50241545893719808</v>
      </c>
      <c r="BS67" s="188" t="str">
        <f t="shared" si="27"/>
        <v/>
      </c>
      <c r="BT67" s="209">
        <f t="shared" si="28"/>
        <v>0.34375</v>
      </c>
      <c r="BU67" s="210" t="str">
        <f t="shared" si="29"/>
        <v/>
      </c>
      <c r="BV67" s="210" t="str">
        <f t="shared" si="30"/>
        <v/>
      </c>
      <c r="BW67" s="211">
        <f t="shared" si="31"/>
        <v>0.32738095238095238</v>
      </c>
      <c r="BX67" s="210" t="str">
        <f t="shared" si="32"/>
        <v/>
      </c>
      <c r="BY67" s="210" t="str">
        <f t="shared" si="33"/>
        <v/>
      </c>
      <c r="BZ67" s="210" t="str">
        <f t="shared" si="34"/>
        <v/>
      </c>
      <c r="CA67" s="210">
        <f t="shared" si="35"/>
        <v>1</v>
      </c>
      <c r="CB67" s="210" t="str">
        <f t="shared" si="36"/>
        <v/>
      </c>
      <c r="CC67" s="210" t="str">
        <f t="shared" si="37"/>
        <v/>
      </c>
      <c r="CD67" s="212">
        <f t="shared" si="38"/>
        <v>0.92280390417036384</v>
      </c>
      <c r="CE67" s="213" t="str">
        <f t="shared" si="39"/>
        <v/>
      </c>
    </row>
    <row r="68" spans="1:83" x14ac:dyDescent="0.25">
      <c r="A68" s="12" t="s">
        <v>262</v>
      </c>
      <c r="B68" s="13" t="s">
        <v>263</v>
      </c>
      <c r="C68" s="13" t="s">
        <v>71</v>
      </c>
      <c r="D68" s="13" t="s">
        <v>254</v>
      </c>
      <c r="E68" s="13" t="s">
        <v>255</v>
      </c>
      <c r="F68" s="13" t="s">
        <v>264</v>
      </c>
      <c r="G68" s="13" t="s">
        <v>265</v>
      </c>
      <c r="H68" s="13" t="s">
        <v>48</v>
      </c>
      <c r="I68" s="13" t="str">
        <f t="shared" si="3"/>
        <v>ano</v>
      </c>
      <c r="J68" s="14">
        <f>VLOOKUP(D68,'struktura dle kraje'!A:C,3,0)</f>
        <v>614640</v>
      </c>
      <c r="K68" s="45">
        <f>VLOOKUP(F68,'struktura dle okresů'!A:C,3,0)</f>
        <v>208461</v>
      </c>
      <c r="L68" s="44">
        <v>1459</v>
      </c>
      <c r="M68" s="14">
        <v>16</v>
      </c>
      <c r="N68" s="14">
        <v>167</v>
      </c>
      <c r="O68" s="15">
        <v>1642</v>
      </c>
      <c r="P68" s="14">
        <v>10</v>
      </c>
      <c r="Q68" s="14">
        <v>10</v>
      </c>
      <c r="R68" s="14">
        <v>75</v>
      </c>
      <c r="S68" s="14"/>
      <c r="T68" s="14"/>
      <c r="U68" s="14"/>
      <c r="V68" s="16">
        <v>95</v>
      </c>
      <c r="W68" s="17"/>
      <c r="X68" s="142">
        <f>VLOOKUP($D68,'struktura dle kraje'!$A:$O,4,0)</f>
        <v>2423</v>
      </c>
      <c r="Y68" s="143">
        <f>VLOOKUP($D68,'struktura dle kraje'!$A:$O,5,0)</f>
        <v>32</v>
      </c>
      <c r="Z68" s="143">
        <f>VLOOKUP($D68,'struktura dle kraje'!$A:$O,6,0)</f>
        <v>215</v>
      </c>
      <c r="AA68" s="144">
        <f>VLOOKUP($D68,'struktura dle kraje'!$A:$O,7,0)</f>
        <v>2670</v>
      </c>
      <c r="AB68" s="143">
        <f>VLOOKUP($D68,'struktura dle kraje'!$A:$O,8,0)</f>
        <v>25</v>
      </c>
      <c r="AC68" s="143">
        <f>VLOOKUP($D68,'struktura dle kraje'!$A:$O,9,0)</f>
        <v>35</v>
      </c>
      <c r="AD68" s="143">
        <f>VLOOKUP($D68,'struktura dle kraje'!$A:$O,10,0)</f>
        <v>702</v>
      </c>
      <c r="AE68" s="143">
        <f>VLOOKUP($D68,'struktura dle kraje'!$A:$O,11,0)</f>
        <v>1220</v>
      </c>
      <c r="AF68" s="143">
        <f>VLOOKUP($D68,'struktura dle kraje'!$A:$O,12,0)</f>
        <v>60</v>
      </c>
      <c r="AG68" s="143">
        <f>VLOOKUP($D68,'struktura dle kraje'!$A:$O,13,0)</f>
        <v>28</v>
      </c>
      <c r="AH68" s="145">
        <f>VLOOKUP($D68,'struktura dle kraje'!$A:$O,14,0)</f>
        <v>2070</v>
      </c>
      <c r="AI68" s="146">
        <f>VLOOKUP($D68,'struktura dle kraje'!$A:$O,15,0)</f>
        <v>120</v>
      </c>
      <c r="AJ68" s="167">
        <f>VLOOKUP($F68,'struktura dle okresů'!$A:$O,4,0)</f>
        <v>1794</v>
      </c>
      <c r="AK68" s="168">
        <f>VLOOKUP($F68,'struktura dle okresů'!$A:$O,5,0)</f>
        <v>23</v>
      </c>
      <c r="AL68" s="168">
        <f>VLOOKUP($F68,'struktura dle okresů'!$A:$O,6,0)</f>
        <v>184</v>
      </c>
      <c r="AM68" s="169">
        <f>VLOOKUP($F68,'struktura dle okresů'!$A:$O,7,0)</f>
        <v>2001</v>
      </c>
      <c r="AN68" s="168">
        <f>VLOOKUP($F68,'struktura dle okresů'!$A:$O,8,0)</f>
        <v>20</v>
      </c>
      <c r="AO68" s="168">
        <f>VLOOKUP($F68,'struktura dle okresů'!$A:$O,9,0)</f>
        <v>30</v>
      </c>
      <c r="AP68" s="168">
        <f>VLOOKUP($F68,'struktura dle okresů'!$A:$O,10,0)</f>
        <v>255</v>
      </c>
      <c r="AQ68" s="168">
        <f>VLOOKUP($F68,'struktura dle okresů'!$A:$O,11,0)</f>
        <v>30</v>
      </c>
      <c r="AR68" s="168">
        <f>VLOOKUP($F68,'struktura dle okresů'!$A:$O,12,0)</f>
        <v>0</v>
      </c>
      <c r="AS68" s="168">
        <f>VLOOKUP($F68,'struktura dle okresů'!$A:$O,13,0)</f>
        <v>28</v>
      </c>
      <c r="AT68" s="170">
        <f>VLOOKUP($F68,'struktura dle okresů'!$A:$O,14,0)</f>
        <v>363</v>
      </c>
      <c r="AU68" s="171">
        <f>VLOOKUP($F68,'struktura dle okresů'!$A:$O,15,0)</f>
        <v>0</v>
      </c>
      <c r="AV68" s="30">
        <f t="shared" si="4"/>
        <v>3.4484388664350378E-2</v>
      </c>
      <c r="AW68" s="31">
        <f t="shared" si="5"/>
        <v>1.9488428745432398E-2</v>
      </c>
      <c r="AX68" s="31">
        <f t="shared" si="6"/>
        <v>3.4046890927624876E-2</v>
      </c>
      <c r="AY68" s="121">
        <f t="shared" si="7"/>
        <v>3.418340793171646E-2</v>
      </c>
      <c r="AZ68" s="31">
        <f t="shared" si="8"/>
        <v>1.7761989342806393E-2</v>
      </c>
      <c r="BA68" s="31">
        <f t="shared" si="9"/>
        <v>2.6246719160104987E-2</v>
      </c>
      <c r="BB68" s="31">
        <f t="shared" si="10"/>
        <v>6.795940558173251E-3</v>
      </c>
      <c r="BC68" s="31" t="str">
        <f t="shared" si="11"/>
        <v/>
      </c>
      <c r="BD68" s="31" t="str">
        <f t="shared" si="12"/>
        <v/>
      </c>
      <c r="BE68" s="31" t="str">
        <f t="shared" si="13"/>
        <v/>
      </c>
      <c r="BF68" s="122">
        <f t="shared" si="14"/>
        <v>3.327379076039368E-3</v>
      </c>
      <c r="BG68" s="123" t="str">
        <f t="shared" si="15"/>
        <v/>
      </c>
      <c r="BH68" s="184">
        <f t="shared" si="16"/>
        <v>0.6021460998761865</v>
      </c>
      <c r="BI68" s="185">
        <f t="shared" si="17"/>
        <v>0.5</v>
      </c>
      <c r="BJ68" s="185">
        <f t="shared" si="18"/>
        <v>0.77674418604651163</v>
      </c>
      <c r="BK68" s="186">
        <f t="shared" si="19"/>
        <v>0.61498127340823971</v>
      </c>
      <c r="BL68" s="185">
        <f t="shared" si="20"/>
        <v>0.4</v>
      </c>
      <c r="BM68" s="185">
        <f t="shared" si="21"/>
        <v>0.2857142857142857</v>
      </c>
      <c r="BN68" s="185">
        <f t="shared" si="22"/>
        <v>0.10683760683760683</v>
      </c>
      <c r="BO68" s="185" t="str">
        <f t="shared" si="23"/>
        <v/>
      </c>
      <c r="BP68" s="185" t="str">
        <f t="shared" si="24"/>
        <v/>
      </c>
      <c r="BQ68" s="185" t="str">
        <f t="shared" si="25"/>
        <v/>
      </c>
      <c r="BR68" s="187">
        <f t="shared" si="26"/>
        <v>4.5893719806763288E-2</v>
      </c>
      <c r="BS68" s="188" t="str">
        <f t="shared" si="27"/>
        <v/>
      </c>
      <c r="BT68" s="209">
        <f t="shared" si="28"/>
        <v>0.81326644370122636</v>
      </c>
      <c r="BU68" s="210">
        <f t="shared" si="29"/>
        <v>0.69565217391304346</v>
      </c>
      <c r="BV68" s="210">
        <f t="shared" si="30"/>
        <v>0.90760869565217395</v>
      </c>
      <c r="BW68" s="211">
        <f t="shared" si="31"/>
        <v>0.82058970514742624</v>
      </c>
      <c r="BX68" s="210">
        <f t="shared" si="32"/>
        <v>0.5</v>
      </c>
      <c r="BY68" s="210">
        <f t="shared" si="33"/>
        <v>0.33333333333333331</v>
      </c>
      <c r="BZ68" s="210">
        <f t="shared" si="34"/>
        <v>0.29411764705882354</v>
      </c>
      <c r="CA68" s="210" t="str">
        <f t="shared" si="35"/>
        <v/>
      </c>
      <c r="CB68" s="210" t="str">
        <f t="shared" si="36"/>
        <v/>
      </c>
      <c r="CC68" s="210" t="str">
        <f t="shared" si="37"/>
        <v/>
      </c>
      <c r="CD68" s="212">
        <f t="shared" si="38"/>
        <v>0.26170798898071623</v>
      </c>
      <c r="CE68" s="213" t="str">
        <f t="shared" si="39"/>
        <v/>
      </c>
    </row>
    <row r="69" spans="1:83" x14ac:dyDescent="0.25">
      <c r="A69" s="12" t="s">
        <v>266</v>
      </c>
      <c r="B69" s="13" t="s">
        <v>267</v>
      </c>
      <c r="C69" s="13" t="s">
        <v>84</v>
      </c>
      <c r="D69" s="13" t="s">
        <v>37</v>
      </c>
      <c r="E69" s="13" t="s">
        <v>38</v>
      </c>
      <c r="F69" s="13" t="s">
        <v>268</v>
      </c>
      <c r="G69" s="13" t="s">
        <v>269</v>
      </c>
      <c r="H69" s="13" t="s">
        <v>48</v>
      </c>
      <c r="I69" s="13" t="str">
        <f t="shared" ref="I69:I132" si="40">IF(O69&gt;0,"ano","ne")</f>
        <v>ano</v>
      </c>
      <c r="J69" s="14">
        <f>VLOOKUP(D69,'struktura dle kraje'!A:C,3,0)</f>
        <v>808356</v>
      </c>
      <c r="K69" s="45">
        <f>VLOOKUP(F69,'struktura dle okresů'!A:C,3,0)</f>
        <v>119104</v>
      </c>
      <c r="L69" s="44">
        <v>40</v>
      </c>
      <c r="M69" s="14"/>
      <c r="N69" s="14"/>
      <c r="O69" s="15">
        <v>40</v>
      </c>
      <c r="P69" s="14"/>
      <c r="Q69" s="14"/>
      <c r="R69" s="14"/>
      <c r="S69" s="14">
        <v>371</v>
      </c>
      <c r="T69" s="14"/>
      <c r="U69" s="14"/>
      <c r="V69" s="16">
        <v>371</v>
      </c>
      <c r="W69" s="17"/>
      <c r="X69" s="142">
        <f>VLOOKUP($D69,'struktura dle kraje'!$A:$O,4,0)</f>
        <v>3415</v>
      </c>
      <c r="Y69" s="143">
        <f>VLOOKUP($D69,'struktura dle kraje'!$A:$O,5,0)</f>
        <v>43</v>
      </c>
      <c r="Z69" s="143">
        <f>VLOOKUP($D69,'struktura dle kraje'!$A:$O,6,0)</f>
        <v>355</v>
      </c>
      <c r="AA69" s="144">
        <f>VLOOKUP($D69,'struktura dle kraje'!$A:$O,7,0)</f>
        <v>3813</v>
      </c>
      <c r="AB69" s="143">
        <f>VLOOKUP($D69,'struktura dle kraje'!$A:$O,8,0)</f>
        <v>27</v>
      </c>
      <c r="AC69" s="143">
        <f>VLOOKUP($D69,'struktura dle kraje'!$A:$O,9,0)</f>
        <v>40</v>
      </c>
      <c r="AD69" s="143">
        <f>VLOOKUP($D69,'struktura dle kraje'!$A:$O,10,0)</f>
        <v>1117</v>
      </c>
      <c r="AE69" s="143">
        <f>VLOOKUP($D69,'struktura dle kraje'!$A:$O,11,0)</f>
        <v>642</v>
      </c>
      <c r="AF69" s="143">
        <f>VLOOKUP($D69,'struktura dle kraje'!$A:$O,12,0)</f>
        <v>157</v>
      </c>
      <c r="AG69" s="143">
        <f>VLOOKUP($D69,'struktura dle kraje'!$A:$O,13,0)</f>
        <v>49</v>
      </c>
      <c r="AH69" s="145">
        <f>VLOOKUP($D69,'struktura dle kraje'!$A:$O,14,0)</f>
        <v>2032</v>
      </c>
      <c r="AI69" s="146">
        <f>VLOOKUP($D69,'struktura dle kraje'!$A:$O,15,0)</f>
        <v>692</v>
      </c>
      <c r="AJ69" s="167">
        <f>VLOOKUP($F69,'struktura dle okresů'!$A:$O,4,0)</f>
        <v>523</v>
      </c>
      <c r="AK69" s="168">
        <f>VLOOKUP($F69,'struktura dle okresů'!$A:$O,5,0)</f>
        <v>7</v>
      </c>
      <c r="AL69" s="168">
        <f>VLOOKUP($F69,'struktura dle okresů'!$A:$O,6,0)</f>
        <v>38</v>
      </c>
      <c r="AM69" s="169">
        <f>VLOOKUP($F69,'struktura dle okresů'!$A:$O,7,0)</f>
        <v>568</v>
      </c>
      <c r="AN69" s="168">
        <f>VLOOKUP($F69,'struktura dle okresů'!$A:$O,8,0)</f>
        <v>15</v>
      </c>
      <c r="AO69" s="168">
        <f>VLOOKUP($F69,'struktura dle okresů'!$A:$O,9,0)</f>
        <v>15</v>
      </c>
      <c r="AP69" s="168">
        <f>VLOOKUP($F69,'struktura dle okresů'!$A:$O,10,0)</f>
        <v>173</v>
      </c>
      <c r="AQ69" s="168">
        <f>VLOOKUP($F69,'struktura dle okresů'!$A:$O,11,0)</f>
        <v>371</v>
      </c>
      <c r="AR69" s="168">
        <f>VLOOKUP($F69,'struktura dle okresů'!$A:$O,12,0)</f>
        <v>0</v>
      </c>
      <c r="AS69" s="168">
        <f>VLOOKUP($F69,'struktura dle okresů'!$A:$O,13,0)</f>
        <v>26</v>
      </c>
      <c r="AT69" s="170">
        <f>VLOOKUP($F69,'struktura dle okresů'!$A:$O,14,0)</f>
        <v>600</v>
      </c>
      <c r="AU69" s="171">
        <f>VLOOKUP($F69,'struktura dle okresů'!$A:$O,15,0)</f>
        <v>60</v>
      </c>
      <c r="AV69" s="30">
        <f t="shared" ref="AV69:AV132" si="41">IF(L69&gt;0,L69/L$344,"")</f>
        <v>9.4542532321728243E-4</v>
      </c>
      <c r="AW69" s="31" t="str">
        <f t="shared" ref="AW69:AW132" si="42">IF(M69&gt;0,M69/M$344,"")</f>
        <v/>
      </c>
      <c r="AX69" s="31" t="str">
        <f t="shared" ref="AX69:AX132" si="43">IF(N69&gt;0,N69/N$344,"")</f>
        <v/>
      </c>
      <c r="AY69" s="121">
        <f t="shared" ref="AY69:AY132" si="44">IF(O69&gt;0,O69/O$344,"")</f>
        <v>8.327261371916311E-4</v>
      </c>
      <c r="AZ69" s="31" t="str">
        <f t="shared" ref="AZ69:AZ132" si="45">IF(P69&gt;0,P69/P$344,"")</f>
        <v/>
      </c>
      <c r="BA69" s="31" t="str">
        <f t="shared" ref="BA69:BA132" si="46">IF(Q69&gt;0,Q69/Q$344,"")</f>
        <v/>
      </c>
      <c r="BB69" s="31" t="str">
        <f t="shared" ref="BB69:BB132" si="47">IF(R69&gt;0,R69/R$344,"")</f>
        <v/>
      </c>
      <c r="BC69" s="31">
        <f t="shared" ref="BC69:BC132" si="48">IF(S69&gt;0,S69/S$344,"")</f>
        <v>3.072463768115942E-2</v>
      </c>
      <c r="BD69" s="31" t="str">
        <f t="shared" ref="BD69:BD132" si="49">IF(T69&gt;0,T69/T$344,"")</f>
        <v/>
      </c>
      <c r="BE69" s="31" t="str">
        <f t="shared" ref="BE69:BE132" si="50">IF(U69&gt;0,U69/U$344,"")</f>
        <v/>
      </c>
      <c r="BF69" s="122">
        <f t="shared" ref="BF69:BF132" si="51">IF(V69&gt;0,V69/V$344,"")</f>
        <v>1.2994290918006374E-2</v>
      </c>
      <c r="BG69" s="123" t="str">
        <f t="shared" ref="BG69:BG132" si="52">IF(W69&gt;0,W69/W$344,"")</f>
        <v/>
      </c>
      <c r="BH69" s="184">
        <f t="shared" ref="BH69:BH132" si="53">IF(L69&gt;0,L69/X69,"")</f>
        <v>1.171303074670571E-2</v>
      </c>
      <c r="BI69" s="185" t="str">
        <f t="shared" ref="BI69:BI132" si="54">IF(M69&gt;0,M69/Y69,"")</f>
        <v/>
      </c>
      <c r="BJ69" s="185" t="str">
        <f t="shared" ref="BJ69:BJ132" si="55">IF(N69&gt;0,N69/Z69,"")</f>
        <v/>
      </c>
      <c r="BK69" s="186">
        <f t="shared" ref="BK69:BK132" si="56">IF(O69&gt;0,O69/AA69,"")</f>
        <v>1.049042748492001E-2</v>
      </c>
      <c r="BL69" s="185" t="str">
        <f t="shared" ref="BL69:BL132" si="57">IF(P69&gt;0,P69/AB69,"")</f>
        <v/>
      </c>
      <c r="BM69" s="185" t="str">
        <f t="shared" ref="BM69:BM132" si="58">IF(Q69&gt;0,Q69/AC69,"")</f>
        <v/>
      </c>
      <c r="BN69" s="185" t="str">
        <f t="shared" ref="BN69:BN132" si="59">IF(R69&gt;0,R69/AD69,"")</f>
        <v/>
      </c>
      <c r="BO69" s="185">
        <f t="shared" ref="BO69:BO132" si="60">IF(S69&gt;0,S69/AE69,"")</f>
        <v>0.57788161993769471</v>
      </c>
      <c r="BP69" s="185" t="str">
        <f t="shared" ref="BP69:BP132" si="61">IF(T69&gt;0,T69/AF69,"")</f>
        <v/>
      </c>
      <c r="BQ69" s="185" t="str">
        <f t="shared" ref="BQ69:BQ132" si="62">IF(U69&gt;0,U69/AG69,"")</f>
        <v/>
      </c>
      <c r="BR69" s="187">
        <f t="shared" ref="BR69:BR132" si="63">IF(V69&gt;0,V69/AH69,"")</f>
        <v>0.18257874015748032</v>
      </c>
      <c r="BS69" s="188" t="str">
        <f t="shared" ref="BS69:BS132" si="64">IF(W69&gt;0,W69/AI69,"")</f>
        <v/>
      </c>
      <c r="BT69" s="209">
        <f t="shared" ref="BT69:BT132" si="65">IF(L69&gt;0,L69/AJ69,"")</f>
        <v>7.6481835564053538E-2</v>
      </c>
      <c r="BU69" s="210" t="str">
        <f t="shared" ref="BU69:BU132" si="66">IF(M69&gt;0,M69/AK69,"")</f>
        <v/>
      </c>
      <c r="BV69" s="210" t="str">
        <f t="shared" ref="BV69:BV132" si="67">IF(N69&gt;0,N69/AL69,"")</f>
        <v/>
      </c>
      <c r="BW69" s="211">
        <f t="shared" ref="BW69:BW132" si="68">IF(O69&gt;0,O69/AM69,"")</f>
        <v>7.0422535211267609E-2</v>
      </c>
      <c r="BX69" s="210" t="str">
        <f t="shared" ref="BX69:BX132" si="69">IF(P69&gt;0,P69/AN69,"")</f>
        <v/>
      </c>
      <c r="BY69" s="210" t="str">
        <f t="shared" ref="BY69:BY132" si="70">IF(Q69&gt;0,Q69/AO69,"")</f>
        <v/>
      </c>
      <c r="BZ69" s="210" t="str">
        <f t="shared" ref="BZ69:BZ132" si="71">IF(R69&gt;0,R69/AP69,"")</f>
        <v/>
      </c>
      <c r="CA69" s="210">
        <f t="shared" ref="CA69:CA132" si="72">IF(S69&gt;0,S69/AQ69,"")</f>
        <v>1</v>
      </c>
      <c r="CB69" s="210" t="str">
        <f t="shared" ref="CB69:CB132" si="73">IF(T69&gt;0,T69/AR69,"")</f>
        <v/>
      </c>
      <c r="CC69" s="210" t="str">
        <f t="shared" ref="CC69:CC132" si="74">IF(U69&gt;0,U69/AS69,"")</f>
        <v/>
      </c>
      <c r="CD69" s="212">
        <f t="shared" ref="CD69:CD132" si="75">IF(V69&gt;0,V69/AT69,"")</f>
        <v>0.61833333333333329</v>
      </c>
      <c r="CE69" s="213" t="str">
        <f t="shared" ref="CE69:CE132" si="76">IF(W69&gt;0,W69/AU69,"")</f>
        <v/>
      </c>
    </row>
    <row r="70" spans="1:83" x14ac:dyDescent="0.25">
      <c r="A70" s="12" t="s">
        <v>270</v>
      </c>
      <c r="B70" s="13" t="s">
        <v>271</v>
      </c>
      <c r="C70" s="13" t="s">
        <v>253</v>
      </c>
      <c r="D70" s="13" t="s">
        <v>155</v>
      </c>
      <c r="E70" s="13" t="s">
        <v>156</v>
      </c>
      <c r="F70" s="13" t="s">
        <v>272</v>
      </c>
      <c r="G70" s="13" t="s">
        <v>273</v>
      </c>
      <c r="H70" s="13" t="s">
        <v>99</v>
      </c>
      <c r="I70" s="13" t="str">
        <f t="shared" si="40"/>
        <v>ne</v>
      </c>
      <c r="J70" s="14">
        <f>VLOOKUP(D70,'struktura dle kraje'!A:C,3,0)</f>
        <v>449494</v>
      </c>
      <c r="K70" s="45">
        <f>VLOOKUP(F70,'struktura dle okresů'!A:C,3,0)</f>
        <v>102860</v>
      </c>
      <c r="L70" s="44"/>
      <c r="M70" s="14"/>
      <c r="N70" s="14"/>
      <c r="O70" s="15"/>
      <c r="P70" s="14"/>
      <c r="Q70" s="14"/>
      <c r="R70" s="14"/>
      <c r="S70" s="14">
        <v>142</v>
      </c>
      <c r="T70" s="14"/>
      <c r="U70" s="14"/>
      <c r="V70" s="16">
        <v>142</v>
      </c>
      <c r="W70" s="17"/>
      <c r="X70" s="142">
        <f>VLOOKUP($D70,'struktura dle kraje'!$A:$O,4,0)</f>
        <v>1665</v>
      </c>
      <c r="Y70" s="143">
        <f>VLOOKUP($D70,'struktura dle kraje'!$A:$O,5,0)</f>
        <v>30</v>
      </c>
      <c r="Z70" s="143">
        <f>VLOOKUP($D70,'struktura dle kraje'!$A:$O,6,0)</f>
        <v>190</v>
      </c>
      <c r="AA70" s="144">
        <f>VLOOKUP($D70,'struktura dle kraje'!$A:$O,7,0)</f>
        <v>1885</v>
      </c>
      <c r="AB70" s="143">
        <f>VLOOKUP($D70,'struktura dle kraje'!$A:$O,8,0)</f>
        <v>24</v>
      </c>
      <c r="AC70" s="143">
        <f>VLOOKUP($D70,'struktura dle kraje'!$A:$O,9,0)</f>
        <v>26</v>
      </c>
      <c r="AD70" s="143">
        <f>VLOOKUP($D70,'struktura dle kraje'!$A:$O,10,0)</f>
        <v>507</v>
      </c>
      <c r="AE70" s="143">
        <f>VLOOKUP($D70,'struktura dle kraje'!$A:$O,11,0)</f>
        <v>142</v>
      </c>
      <c r="AF70" s="143">
        <f>VLOOKUP($D70,'struktura dle kraje'!$A:$O,12,0)</f>
        <v>35</v>
      </c>
      <c r="AG70" s="143">
        <f>VLOOKUP($D70,'struktura dle kraje'!$A:$O,13,0)</f>
        <v>28</v>
      </c>
      <c r="AH70" s="145">
        <f>VLOOKUP($D70,'struktura dle kraje'!$A:$O,14,0)</f>
        <v>762</v>
      </c>
      <c r="AI70" s="146">
        <f>VLOOKUP($D70,'struktura dle kraje'!$A:$O,15,0)</f>
        <v>280</v>
      </c>
      <c r="AJ70" s="167">
        <f>VLOOKUP($F70,'struktura dle okresů'!$A:$O,4,0)</f>
        <v>315</v>
      </c>
      <c r="AK70" s="168">
        <f>VLOOKUP($F70,'struktura dle okresů'!$A:$O,5,0)</f>
        <v>6</v>
      </c>
      <c r="AL70" s="168">
        <f>VLOOKUP($F70,'struktura dle okresů'!$A:$O,6,0)</f>
        <v>26</v>
      </c>
      <c r="AM70" s="169">
        <f>VLOOKUP($F70,'struktura dle okresů'!$A:$O,7,0)</f>
        <v>347</v>
      </c>
      <c r="AN70" s="168">
        <f>VLOOKUP($F70,'struktura dle okresů'!$A:$O,8,0)</f>
        <v>0</v>
      </c>
      <c r="AO70" s="168">
        <f>VLOOKUP($F70,'struktura dle okresů'!$A:$O,9,0)</f>
        <v>6</v>
      </c>
      <c r="AP70" s="168">
        <f>VLOOKUP($F70,'struktura dle okresů'!$A:$O,10,0)</f>
        <v>117</v>
      </c>
      <c r="AQ70" s="168">
        <f>VLOOKUP($F70,'struktura dle okresů'!$A:$O,11,0)</f>
        <v>142</v>
      </c>
      <c r="AR70" s="168">
        <f>VLOOKUP($F70,'struktura dle okresů'!$A:$O,12,0)</f>
        <v>0</v>
      </c>
      <c r="AS70" s="168">
        <f>VLOOKUP($F70,'struktura dle okresů'!$A:$O,13,0)</f>
        <v>0</v>
      </c>
      <c r="AT70" s="170">
        <f>VLOOKUP($F70,'struktura dle okresů'!$A:$O,14,0)</f>
        <v>265</v>
      </c>
      <c r="AU70" s="171">
        <f>VLOOKUP($F70,'struktura dle okresů'!$A:$O,15,0)</f>
        <v>0</v>
      </c>
      <c r="AV70" s="30" t="str">
        <f t="shared" si="41"/>
        <v/>
      </c>
      <c r="AW70" s="31" t="str">
        <f t="shared" si="42"/>
        <v/>
      </c>
      <c r="AX70" s="31" t="str">
        <f t="shared" si="43"/>
        <v/>
      </c>
      <c r="AY70" s="121" t="str">
        <f t="shared" si="44"/>
        <v/>
      </c>
      <c r="AZ70" s="31" t="str">
        <f t="shared" si="45"/>
        <v/>
      </c>
      <c r="BA70" s="31" t="str">
        <f t="shared" si="46"/>
        <v/>
      </c>
      <c r="BB70" s="31" t="str">
        <f t="shared" si="47"/>
        <v/>
      </c>
      <c r="BC70" s="31">
        <f t="shared" si="48"/>
        <v>1.1759834368530021E-2</v>
      </c>
      <c r="BD70" s="31" t="str">
        <f t="shared" si="49"/>
        <v/>
      </c>
      <c r="BE70" s="31" t="str">
        <f t="shared" si="50"/>
        <v/>
      </c>
      <c r="BF70" s="122">
        <f t="shared" si="51"/>
        <v>4.9735560926062131E-3</v>
      </c>
      <c r="BG70" s="123" t="str">
        <f t="shared" si="52"/>
        <v/>
      </c>
      <c r="BH70" s="184" t="str">
        <f t="shared" si="53"/>
        <v/>
      </c>
      <c r="BI70" s="185" t="str">
        <f t="shared" si="54"/>
        <v/>
      </c>
      <c r="BJ70" s="185" t="str">
        <f t="shared" si="55"/>
        <v/>
      </c>
      <c r="BK70" s="186" t="str">
        <f t="shared" si="56"/>
        <v/>
      </c>
      <c r="BL70" s="185" t="str">
        <f t="shared" si="57"/>
        <v/>
      </c>
      <c r="BM70" s="185" t="str">
        <f t="shared" si="58"/>
        <v/>
      </c>
      <c r="BN70" s="185" t="str">
        <f t="shared" si="59"/>
        <v/>
      </c>
      <c r="BO70" s="185">
        <f t="shared" si="60"/>
        <v>1</v>
      </c>
      <c r="BP70" s="185" t="str">
        <f t="shared" si="61"/>
        <v/>
      </c>
      <c r="BQ70" s="185" t="str">
        <f t="shared" si="62"/>
        <v/>
      </c>
      <c r="BR70" s="187">
        <f t="shared" si="63"/>
        <v>0.18635170603674542</v>
      </c>
      <c r="BS70" s="188" t="str">
        <f t="shared" si="64"/>
        <v/>
      </c>
      <c r="BT70" s="209" t="str">
        <f t="shared" si="65"/>
        <v/>
      </c>
      <c r="BU70" s="210" t="str">
        <f t="shared" si="66"/>
        <v/>
      </c>
      <c r="BV70" s="210" t="str">
        <f t="shared" si="67"/>
        <v/>
      </c>
      <c r="BW70" s="211" t="str">
        <f t="shared" si="68"/>
        <v/>
      </c>
      <c r="BX70" s="210" t="str">
        <f t="shared" si="69"/>
        <v/>
      </c>
      <c r="BY70" s="210" t="str">
        <f t="shared" si="70"/>
        <v/>
      </c>
      <c r="BZ70" s="210" t="str">
        <f t="shared" si="71"/>
        <v/>
      </c>
      <c r="CA70" s="210">
        <f t="shared" si="72"/>
        <v>1</v>
      </c>
      <c r="CB70" s="210" t="str">
        <f t="shared" si="73"/>
        <v/>
      </c>
      <c r="CC70" s="210" t="str">
        <f t="shared" si="74"/>
        <v/>
      </c>
      <c r="CD70" s="212">
        <f t="shared" si="75"/>
        <v>0.53584905660377358</v>
      </c>
      <c r="CE70" s="213" t="str">
        <f t="shared" si="76"/>
        <v/>
      </c>
    </row>
    <row r="71" spans="1:83" x14ac:dyDescent="0.25">
      <c r="A71" s="12" t="s">
        <v>274</v>
      </c>
      <c r="B71" s="13" t="s">
        <v>275</v>
      </c>
      <c r="C71" s="13" t="s">
        <v>84</v>
      </c>
      <c r="D71" s="13" t="s">
        <v>37</v>
      </c>
      <c r="E71" s="13" t="s">
        <v>38</v>
      </c>
      <c r="F71" s="13" t="s">
        <v>276</v>
      </c>
      <c r="G71" s="13" t="s">
        <v>277</v>
      </c>
      <c r="H71" s="13" t="s">
        <v>99</v>
      </c>
      <c r="I71" s="13" t="str">
        <f t="shared" si="40"/>
        <v>ne</v>
      </c>
      <c r="J71" s="14">
        <f>VLOOKUP(D71,'struktura dle kraje'!A:C,3,0)</f>
        <v>808356</v>
      </c>
      <c r="K71" s="45">
        <f>VLOOKUP(F71,'struktura dle okresů'!A:C,3,0)</f>
        <v>86723</v>
      </c>
      <c r="L71" s="44"/>
      <c r="M71" s="14"/>
      <c r="N71" s="14"/>
      <c r="O71" s="15"/>
      <c r="P71" s="14"/>
      <c r="Q71" s="14"/>
      <c r="R71" s="14"/>
      <c r="S71" s="14">
        <v>125</v>
      </c>
      <c r="T71" s="14"/>
      <c r="U71" s="14"/>
      <c r="V71" s="16">
        <v>125</v>
      </c>
      <c r="W71" s="17"/>
      <c r="X71" s="142">
        <f>VLOOKUP($D71,'struktura dle kraje'!$A:$O,4,0)</f>
        <v>3415</v>
      </c>
      <c r="Y71" s="143">
        <f>VLOOKUP($D71,'struktura dle kraje'!$A:$O,5,0)</f>
        <v>43</v>
      </c>
      <c r="Z71" s="143">
        <f>VLOOKUP($D71,'struktura dle kraje'!$A:$O,6,0)</f>
        <v>355</v>
      </c>
      <c r="AA71" s="144">
        <f>VLOOKUP($D71,'struktura dle kraje'!$A:$O,7,0)</f>
        <v>3813</v>
      </c>
      <c r="AB71" s="143">
        <f>VLOOKUP($D71,'struktura dle kraje'!$A:$O,8,0)</f>
        <v>27</v>
      </c>
      <c r="AC71" s="143">
        <f>VLOOKUP($D71,'struktura dle kraje'!$A:$O,9,0)</f>
        <v>40</v>
      </c>
      <c r="AD71" s="143">
        <f>VLOOKUP($D71,'struktura dle kraje'!$A:$O,10,0)</f>
        <v>1117</v>
      </c>
      <c r="AE71" s="143">
        <f>VLOOKUP($D71,'struktura dle kraje'!$A:$O,11,0)</f>
        <v>642</v>
      </c>
      <c r="AF71" s="143">
        <f>VLOOKUP($D71,'struktura dle kraje'!$A:$O,12,0)</f>
        <v>157</v>
      </c>
      <c r="AG71" s="143">
        <f>VLOOKUP($D71,'struktura dle kraje'!$A:$O,13,0)</f>
        <v>49</v>
      </c>
      <c r="AH71" s="145">
        <f>VLOOKUP($D71,'struktura dle kraje'!$A:$O,14,0)</f>
        <v>2032</v>
      </c>
      <c r="AI71" s="146">
        <f>VLOOKUP($D71,'struktura dle kraje'!$A:$O,15,0)</f>
        <v>692</v>
      </c>
      <c r="AJ71" s="167">
        <f>VLOOKUP($F71,'struktura dle okresů'!$A:$O,4,0)</f>
        <v>111</v>
      </c>
      <c r="AK71" s="168">
        <f>VLOOKUP($F71,'struktura dle okresů'!$A:$O,5,0)</f>
        <v>0</v>
      </c>
      <c r="AL71" s="168">
        <f>VLOOKUP($F71,'struktura dle okresů'!$A:$O,6,0)</f>
        <v>11</v>
      </c>
      <c r="AM71" s="169">
        <f>VLOOKUP($F71,'struktura dle okresů'!$A:$O,7,0)</f>
        <v>122</v>
      </c>
      <c r="AN71" s="168">
        <f>VLOOKUP($F71,'struktura dle okresů'!$A:$O,8,0)</f>
        <v>0</v>
      </c>
      <c r="AO71" s="168">
        <f>VLOOKUP($F71,'struktura dle okresů'!$A:$O,9,0)</f>
        <v>0</v>
      </c>
      <c r="AP71" s="168">
        <f>VLOOKUP($F71,'struktura dle okresů'!$A:$O,10,0)</f>
        <v>192</v>
      </c>
      <c r="AQ71" s="168">
        <f>VLOOKUP($F71,'struktura dle okresů'!$A:$O,11,0)</f>
        <v>175</v>
      </c>
      <c r="AR71" s="168">
        <f>VLOOKUP($F71,'struktura dle okresů'!$A:$O,12,0)</f>
        <v>0</v>
      </c>
      <c r="AS71" s="168">
        <f>VLOOKUP($F71,'struktura dle okresů'!$A:$O,13,0)</f>
        <v>0</v>
      </c>
      <c r="AT71" s="170">
        <f>VLOOKUP($F71,'struktura dle okresů'!$A:$O,14,0)</f>
        <v>367</v>
      </c>
      <c r="AU71" s="171">
        <f>VLOOKUP($F71,'struktura dle okresů'!$A:$O,15,0)</f>
        <v>0</v>
      </c>
      <c r="AV71" s="30" t="str">
        <f t="shared" si="41"/>
        <v/>
      </c>
      <c r="AW71" s="31" t="str">
        <f t="shared" si="42"/>
        <v/>
      </c>
      <c r="AX71" s="31" t="str">
        <f t="shared" si="43"/>
        <v/>
      </c>
      <c r="AY71" s="121" t="str">
        <f t="shared" si="44"/>
        <v/>
      </c>
      <c r="AZ71" s="31" t="str">
        <f t="shared" si="45"/>
        <v/>
      </c>
      <c r="BA71" s="31" t="str">
        <f t="shared" si="46"/>
        <v/>
      </c>
      <c r="BB71" s="31" t="str">
        <f t="shared" si="47"/>
        <v/>
      </c>
      <c r="BC71" s="31">
        <f t="shared" si="48"/>
        <v>1.0351966873706004E-2</v>
      </c>
      <c r="BD71" s="31" t="str">
        <f t="shared" si="49"/>
        <v/>
      </c>
      <c r="BE71" s="31" t="str">
        <f t="shared" si="50"/>
        <v/>
      </c>
      <c r="BF71" s="122">
        <f t="shared" si="51"/>
        <v>4.378130363209695E-3</v>
      </c>
      <c r="BG71" s="123" t="str">
        <f t="shared" si="52"/>
        <v/>
      </c>
      <c r="BH71" s="184" t="str">
        <f t="shared" si="53"/>
        <v/>
      </c>
      <c r="BI71" s="185" t="str">
        <f t="shared" si="54"/>
        <v/>
      </c>
      <c r="BJ71" s="185" t="str">
        <f t="shared" si="55"/>
        <v/>
      </c>
      <c r="BK71" s="186" t="str">
        <f t="shared" si="56"/>
        <v/>
      </c>
      <c r="BL71" s="185" t="str">
        <f t="shared" si="57"/>
        <v/>
      </c>
      <c r="BM71" s="185" t="str">
        <f t="shared" si="58"/>
        <v/>
      </c>
      <c r="BN71" s="185" t="str">
        <f t="shared" si="59"/>
        <v/>
      </c>
      <c r="BO71" s="185">
        <f t="shared" si="60"/>
        <v>0.19470404984423675</v>
      </c>
      <c r="BP71" s="185" t="str">
        <f t="shared" si="61"/>
        <v/>
      </c>
      <c r="BQ71" s="185" t="str">
        <f t="shared" si="62"/>
        <v/>
      </c>
      <c r="BR71" s="187">
        <f t="shared" si="63"/>
        <v>6.1515748031496065E-2</v>
      </c>
      <c r="BS71" s="188" t="str">
        <f t="shared" si="64"/>
        <v/>
      </c>
      <c r="BT71" s="209" t="str">
        <f t="shared" si="65"/>
        <v/>
      </c>
      <c r="BU71" s="210" t="str">
        <f t="shared" si="66"/>
        <v/>
      </c>
      <c r="BV71" s="210" t="str">
        <f t="shared" si="67"/>
        <v/>
      </c>
      <c r="BW71" s="211" t="str">
        <f t="shared" si="68"/>
        <v/>
      </c>
      <c r="BX71" s="210" t="str">
        <f t="shared" si="69"/>
        <v/>
      </c>
      <c r="BY71" s="210" t="str">
        <f t="shared" si="70"/>
        <v/>
      </c>
      <c r="BZ71" s="210" t="str">
        <f t="shared" si="71"/>
        <v/>
      </c>
      <c r="CA71" s="210">
        <f t="shared" si="72"/>
        <v>0.7142857142857143</v>
      </c>
      <c r="CB71" s="210" t="str">
        <f t="shared" si="73"/>
        <v/>
      </c>
      <c r="CC71" s="210" t="str">
        <f t="shared" si="74"/>
        <v/>
      </c>
      <c r="CD71" s="212">
        <f t="shared" si="75"/>
        <v>0.34059945504087191</v>
      </c>
      <c r="CE71" s="213" t="str">
        <f t="shared" si="76"/>
        <v/>
      </c>
    </row>
    <row r="72" spans="1:83" x14ac:dyDescent="0.25">
      <c r="A72" s="12" t="s">
        <v>278</v>
      </c>
      <c r="B72" s="13" t="s">
        <v>279</v>
      </c>
      <c r="C72" s="13" t="s">
        <v>43</v>
      </c>
      <c r="D72" s="13" t="s">
        <v>155</v>
      </c>
      <c r="E72" s="13" t="s">
        <v>156</v>
      </c>
      <c r="F72" s="13" t="s">
        <v>280</v>
      </c>
      <c r="G72" s="13" t="s">
        <v>281</v>
      </c>
      <c r="H72" s="13" t="s">
        <v>144</v>
      </c>
      <c r="I72" s="13" t="str">
        <f t="shared" si="40"/>
        <v>ano</v>
      </c>
      <c r="J72" s="14">
        <f>VLOOKUP(D72,'struktura dle kraje'!A:C,3,0)</f>
        <v>449494</v>
      </c>
      <c r="K72" s="45">
        <f>VLOOKUP(F72,'struktura dle okresů'!A:C,3,0)</f>
        <v>93048</v>
      </c>
      <c r="L72" s="44">
        <v>276</v>
      </c>
      <c r="M72" s="14">
        <v>6</v>
      </c>
      <c r="N72" s="14">
        <v>27</v>
      </c>
      <c r="O72" s="15">
        <v>309</v>
      </c>
      <c r="P72" s="14"/>
      <c r="Q72" s="14"/>
      <c r="R72" s="14">
        <v>67</v>
      </c>
      <c r="S72" s="14"/>
      <c r="T72" s="14"/>
      <c r="U72" s="14"/>
      <c r="V72" s="16">
        <v>67</v>
      </c>
      <c r="W72" s="17"/>
      <c r="X72" s="142">
        <f>VLOOKUP($D72,'struktura dle kraje'!$A:$O,4,0)</f>
        <v>1665</v>
      </c>
      <c r="Y72" s="143">
        <f>VLOOKUP($D72,'struktura dle kraje'!$A:$O,5,0)</f>
        <v>30</v>
      </c>
      <c r="Z72" s="143">
        <f>VLOOKUP($D72,'struktura dle kraje'!$A:$O,6,0)</f>
        <v>190</v>
      </c>
      <c r="AA72" s="144">
        <f>VLOOKUP($D72,'struktura dle kraje'!$A:$O,7,0)</f>
        <v>1885</v>
      </c>
      <c r="AB72" s="143">
        <f>VLOOKUP($D72,'struktura dle kraje'!$A:$O,8,0)</f>
        <v>24</v>
      </c>
      <c r="AC72" s="143">
        <f>VLOOKUP($D72,'struktura dle kraje'!$A:$O,9,0)</f>
        <v>26</v>
      </c>
      <c r="AD72" s="143">
        <f>VLOOKUP($D72,'struktura dle kraje'!$A:$O,10,0)</f>
        <v>507</v>
      </c>
      <c r="AE72" s="143">
        <f>VLOOKUP($D72,'struktura dle kraje'!$A:$O,11,0)</f>
        <v>142</v>
      </c>
      <c r="AF72" s="143">
        <f>VLOOKUP($D72,'struktura dle kraje'!$A:$O,12,0)</f>
        <v>35</v>
      </c>
      <c r="AG72" s="143">
        <f>VLOOKUP($D72,'struktura dle kraje'!$A:$O,13,0)</f>
        <v>28</v>
      </c>
      <c r="AH72" s="145">
        <f>VLOOKUP($D72,'struktura dle kraje'!$A:$O,14,0)</f>
        <v>762</v>
      </c>
      <c r="AI72" s="146">
        <f>VLOOKUP($D72,'struktura dle kraje'!$A:$O,15,0)</f>
        <v>280</v>
      </c>
      <c r="AJ72" s="167">
        <f>VLOOKUP($F72,'struktura dle okresů'!$A:$O,4,0)</f>
        <v>294</v>
      </c>
      <c r="AK72" s="168">
        <f>VLOOKUP($F72,'struktura dle okresů'!$A:$O,5,0)</f>
        <v>6</v>
      </c>
      <c r="AL72" s="168">
        <f>VLOOKUP($F72,'struktura dle okresů'!$A:$O,6,0)</f>
        <v>30</v>
      </c>
      <c r="AM72" s="169">
        <f>VLOOKUP($F72,'struktura dle okresů'!$A:$O,7,0)</f>
        <v>330</v>
      </c>
      <c r="AN72" s="168">
        <f>VLOOKUP($F72,'struktura dle okresů'!$A:$O,8,0)</f>
        <v>24</v>
      </c>
      <c r="AO72" s="168">
        <f>VLOOKUP($F72,'struktura dle okresů'!$A:$O,9,0)</f>
        <v>20</v>
      </c>
      <c r="AP72" s="168">
        <f>VLOOKUP($F72,'struktura dle okresů'!$A:$O,10,0)</f>
        <v>67</v>
      </c>
      <c r="AQ72" s="168">
        <f>VLOOKUP($F72,'struktura dle okresů'!$A:$O,11,0)</f>
        <v>0</v>
      </c>
      <c r="AR72" s="168">
        <f>VLOOKUP($F72,'struktura dle okresů'!$A:$O,12,0)</f>
        <v>35</v>
      </c>
      <c r="AS72" s="168">
        <f>VLOOKUP($F72,'struktura dle okresů'!$A:$O,13,0)</f>
        <v>0</v>
      </c>
      <c r="AT72" s="170">
        <f>VLOOKUP($F72,'struktura dle okresů'!$A:$O,14,0)</f>
        <v>146</v>
      </c>
      <c r="AU72" s="171">
        <f>VLOOKUP($F72,'struktura dle okresů'!$A:$O,15,0)</f>
        <v>0</v>
      </c>
      <c r="AV72" s="30">
        <f t="shared" si="41"/>
        <v>6.5234347301992481E-3</v>
      </c>
      <c r="AW72" s="31">
        <f t="shared" si="42"/>
        <v>7.3081607795371494E-3</v>
      </c>
      <c r="AX72" s="31">
        <f t="shared" si="43"/>
        <v>5.5045871559633031E-3</v>
      </c>
      <c r="AY72" s="121">
        <f t="shared" si="44"/>
        <v>6.4328094098053505E-3</v>
      </c>
      <c r="AZ72" s="31" t="str">
        <f t="shared" si="45"/>
        <v/>
      </c>
      <c r="BA72" s="31" t="str">
        <f t="shared" si="46"/>
        <v/>
      </c>
      <c r="BB72" s="31">
        <f t="shared" si="47"/>
        <v>6.0710402319681042E-3</v>
      </c>
      <c r="BC72" s="31" t="str">
        <f t="shared" si="48"/>
        <v/>
      </c>
      <c r="BD72" s="31" t="str">
        <f t="shared" si="49"/>
        <v/>
      </c>
      <c r="BE72" s="31" t="str">
        <f t="shared" si="50"/>
        <v/>
      </c>
      <c r="BF72" s="122">
        <f t="shared" si="51"/>
        <v>2.3466778746803964E-3</v>
      </c>
      <c r="BG72" s="123" t="str">
        <f t="shared" si="52"/>
        <v/>
      </c>
      <c r="BH72" s="184">
        <f t="shared" si="53"/>
        <v>0.16576576576576577</v>
      </c>
      <c r="BI72" s="185">
        <f t="shared" si="54"/>
        <v>0.2</v>
      </c>
      <c r="BJ72" s="185">
        <f t="shared" si="55"/>
        <v>0.14210526315789473</v>
      </c>
      <c r="BK72" s="186">
        <f t="shared" si="56"/>
        <v>0.16392572944297082</v>
      </c>
      <c r="BL72" s="185" t="str">
        <f t="shared" si="57"/>
        <v/>
      </c>
      <c r="BM72" s="185" t="str">
        <f t="shared" si="58"/>
        <v/>
      </c>
      <c r="BN72" s="185">
        <f t="shared" si="59"/>
        <v>0.13214990138067062</v>
      </c>
      <c r="BO72" s="185" t="str">
        <f t="shared" si="60"/>
        <v/>
      </c>
      <c r="BP72" s="185" t="str">
        <f t="shared" si="61"/>
        <v/>
      </c>
      <c r="BQ72" s="185" t="str">
        <f t="shared" si="62"/>
        <v/>
      </c>
      <c r="BR72" s="187">
        <f t="shared" si="63"/>
        <v>8.7926509186351712E-2</v>
      </c>
      <c r="BS72" s="188" t="str">
        <f t="shared" si="64"/>
        <v/>
      </c>
      <c r="BT72" s="209">
        <f t="shared" si="65"/>
        <v>0.93877551020408168</v>
      </c>
      <c r="BU72" s="210">
        <f t="shared" si="66"/>
        <v>1</v>
      </c>
      <c r="BV72" s="210">
        <f t="shared" si="67"/>
        <v>0.9</v>
      </c>
      <c r="BW72" s="211">
        <f t="shared" si="68"/>
        <v>0.9363636363636364</v>
      </c>
      <c r="BX72" s="210" t="str">
        <f t="shared" si="69"/>
        <v/>
      </c>
      <c r="BY72" s="210" t="str">
        <f t="shared" si="70"/>
        <v/>
      </c>
      <c r="BZ72" s="210">
        <f t="shared" si="71"/>
        <v>1</v>
      </c>
      <c r="CA72" s="210" t="str">
        <f t="shared" si="72"/>
        <v/>
      </c>
      <c r="CB72" s="210" t="str">
        <f t="shared" si="73"/>
        <v/>
      </c>
      <c r="CC72" s="210" t="str">
        <f t="shared" si="74"/>
        <v/>
      </c>
      <c r="CD72" s="212">
        <f t="shared" si="75"/>
        <v>0.4589041095890411</v>
      </c>
      <c r="CE72" s="213" t="str">
        <f t="shared" si="76"/>
        <v/>
      </c>
    </row>
    <row r="73" spans="1:83" x14ac:dyDescent="0.25">
      <c r="A73" s="12" t="s">
        <v>282</v>
      </c>
      <c r="B73" s="13" t="s">
        <v>283</v>
      </c>
      <c r="C73" s="13" t="s">
        <v>244</v>
      </c>
      <c r="D73" s="13" t="s">
        <v>37</v>
      </c>
      <c r="E73" s="13" t="s">
        <v>38</v>
      </c>
      <c r="F73" s="13" t="s">
        <v>276</v>
      </c>
      <c r="G73" s="13" t="s">
        <v>277</v>
      </c>
      <c r="H73" s="13" t="s">
        <v>48</v>
      </c>
      <c r="I73" s="13" t="str">
        <f t="shared" si="40"/>
        <v>ne</v>
      </c>
      <c r="J73" s="14">
        <f>VLOOKUP(D73,'struktura dle kraje'!A:C,3,0)</f>
        <v>808356</v>
      </c>
      <c r="K73" s="45">
        <f>VLOOKUP(F73,'struktura dle okresů'!A:C,3,0)</f>
        <v>86723</v>
      </c>
      <c r="L73" s="44"/>
      <c r="M73" s="14"/>
      <c r="N73" s="14"/>
      <c r="O73" s="15"/>
      <c r="P73" s="14"/>
      <c r="Q73" s="14"/>
      <c r="R73" s="14"/>
      <c r="S73" s="14">
        <v>50</v>
      </c>
      <c r="T73" s="14"/>
      <c r="U73" s="14"/>
      <c r="V73" s="16">
        <v>50</v>
      </c>
      <c r="W73" s="17"/>
      <c r="X73" s="142">
        <f>VLOOKUP($D73,'struktura dle kraje'!$A:$O,4,0)</f>
        <v>3415</v>
      </c>
      <c r="Y73" s="143">
        <f>VLOOKUP($D73,'struktura dle kraje'!$A:$O,5,0)</f>
        <v>43</v>
      </c>
      <c r="Z73" s="143">
        <f>VLOOKUP($D73,'struktura dle kraje'!$A:$O,6,0)</f>
        <v>355</v>
      </c>
      <c r="AA73" s="144">
        <f>VLOOKUP($D73,'struktura dle kraje'!$A:$O,7,0)</f>
        <v>3813</v>
      </c>
      <c r="AB73" s="143">
        <f>VLOOKUP($D73,'struktura dle kraje'!$A:$O,8,0)</f>
        <v>27</v>
      </c>
      <c r="AC73" s="143">
        <f>VLOOKUP($D73,'struktura dle kraje'!$A:$O,9,0)</f>
        <v>40</v>
      </c>
      <c r="AD73" s="143">
        <f>VLOOKUP($D73,'struktura dle kraje'!$A:$O,10,0)</f>
        <v>1117</v>
      </c>
      <c r="AE73" s="143">
        <f>VLOOKUP($D73,'struktura dle kraje'!$A:$O,11,0)</f>
        <v>642</v>
      </c>
      <c r="AF73" s="143">
        <f>VLOOKUP($D73,'struktura dle kraje'!$A:$O,12,0)</f>
        <v>157</v>
      </c>
      <c r="AG73" s="143">
        <f>VLOOKUP($D73,'struktura dle kraje'!$A:$O,13,0)</f>
        <v>49</v>
      </c>
      <c r="AH73" s="145">
        <f>VLOOKUP($D73,'struktura dle kraje'!$A:$O,14,0)</f>
        <v>2032</v>
      </c>
      <c r="AI73" s="146">
        <f>VLOOKUP($D73,'struktura dle kraje'!$A:$O,15,0)</f>
        <v>692</v>
      </c>
      <c r="AJ73" s="167">
        <f>VLOOKUP($F73,'struktura dle okresů'!$A:$O,4,0)</f>
        <v>111</v>
      </c>
      <c r="AK73" s="168">
        <f>VLOOKUP($F73,'struktura dle okresů'!$A:$O,5,0)</f>
        <v>0</v>
      </c>
      <c r="AL73" s="168">
        <f>VLOOKUP($F73,'struktura dle okresů'!$A:$O,6,0)</f>
        <v>11</v>
      </c>
      <c r="AM73" s="169">
        <f>VLOOKUP($F73,'struktura dle okresů'!$A:$O,7,0)</f>
        <v>122</v>
      </c>
      <c r="AN73" s="168">
        <f>VLOOKUP($F73,'struktura dle okresů'!$A:$O,8,0)</f>
        <v>0</v>
      </c>
      <c r="AO73" s="168">
        <f>VLOOKUP($F73,'struktura dle okresů'!$A:$O,9,0)</f>
        <v>0</v>
      </c>
      <c r="AP73" s="168">
        <f>VLOOKUP($F73,'struktura dle okresů'!$A:$O,10,0)</f>
        <v>192</v>
      </c>
      <c r="AQ73" s="168">
        <f>VLOOKUP($F73,'struktura dle okresů'!$A:$O,11,0)</f>
        <v>175</v>
      </c>
      <c r="AR73" s="168">
        <f>VLOOKUP($F73,'struktura dle okresů'!$A:$O,12,0)</f>
        <v>0</v>
      </c>
      <c r="AS73" s="168">
        <f>VLOOKUP($F73,'struktura dle okresů'!$A:$O,13,0)</f>
        <v>0</v>
      </c>
      <c r="AT73" s="170">
        <f>VLOOKUP($F73,'struktura dle okresů'!$A:$O,14,0)</f>
        <v>367</v>
      </c>
      <c r="AU73" s="171">
        <f>VLOOKUP($F73,'struktura dle okresů'!$A:$O,15,0)</f>
        <v>0</v>
      </c>
      <c r="AV73" s="30" t="str">
        <f t="shared" si="41"/>
        <v/>
      </c>
      <c r="AW73" s="31" t="str">
        <f t="shared" si="42"/>
        <v/>
      </c>
      <c r="AX73" s="31" t="str">
        <f t="shared" si="43"/>
        <v/>
      </c>
      <c r="AY73" s="121" t="str">
        <f t="shared" si="44"/>
        <v/>
      </c>
      <c r="AZ73" s="31" t="str">
        <f t="shared" si="45"/>
        <v/>
      </c>
      <c r="BA73" s="31" t="str">
        <f t="shared" si="46"/>
        <v/>
      </c>
      <c r="BB73" s="31" t="str">
        <f t="shared" si="47"/>
        <v/>
      </c>
      <c r="BC73" s="31">
        <f t="shared" si="48"/>
        <v>4.140786749482402E-3</v>
      </c>
      <c r="BD73" s="31" t="str">
        <f t="shared" si="49"/>
        <v/>
      </c>
      <c r="BE73" s="31" t="str">
        <f t="shared" si="50"/>
        <v/>
      </c>
      <c r="BF73" s="122">
        <f t="shared" si="51"/>
        <v>1.751252145283878E-3</v>
      </c>
      <c r="BG73" s="123" t="str">
        <f t="shared" si="52"/>
        <v/>
      </c>
      <c r="BH73" s="184" t="str">
        <f t="shared" si="53"/>
        <v/>
      </c>
      <c r="BI73" s="185" t="str">
        <f t="shared" si="54"/>
        <v/>
      </c>
      <c r="BJ73" s="185" t="str">
        <f t="shared" si="55"/>
        <v/>
      </c>
      <c r="BK73" s="186" t="str">
        <f t="shared" si="56"/>
        <v/>
      </c>
      <c r="BL73" s="185" t="str">
        <f t="shared" si="57"/>
        <v/>
      </c>
      <c r="BM73" s="185" t="str">
        <f t="shared" si="58"/>
        <v/>
      </c>
      <c r="BN73" s="185" t="str">
        <f t="shared" si="59"/>
        <v/>
      </c>
      <c r="BO73" s="185">
        <f t="shared" si="60"/>
        <v>7.7881619937694699E-2</v>
      </c>
      <c r="BP73" s="185" t="str">
        <f t="shared" si="61"/>
        <v/>
      </c>
      <c r="BQ73" s="185" t="str">
        <f t="shared" si="62"/>
        <v/>
      </c>
      <c r="BR73" s="187">
        <f t="shared" si="63"/>
        <v>2.4606299212598427E-2</v>
      </c>
      <c r="BS73" s="188" t="str">
        <f t="shared" si="64"/>
        <v/>
      </c>
      <c r="BT73" s="209" t="str">
        <f t="shared" si="65"/>
        <v/>
      </c>
      <c r="BU73" s="210" t="str">
        <f t="shared" si="66"/>
        <v/>
      </c>
      <c r="BV73" s="210" t="str">
        <f t="shared" si="67"/>
        <v/>
      </c>
      <c r="BW73" s="211" t="str">
        <f t="shared" si="68"/>
        <v/>
      </c>
      <c r="BX73" s="210" t="str">
        <f t="shared" si="69"/>
        <v/>
      </c>
      <c r="BY73" s="210" t="str">
        <f t="shared" si="70"/>
        <v/>
      </c>
      <c r="BZ73" s="210" t="str">
        <f t="shared" si="71"/>
        <v/>
      </c>
      <c r="CA73" s="210">
        <f t="shared" si="72"/>
        <v>0.2857142857142857</v>
      </c>
      <c r="CB73" s="210" t="str">
        <f t="shared" si="73"/>
        <v/>
      </c>
      <c r="CC73" s="210" t="str">
        <f t="shared" si="74"/>
        <v/>
      </c>
      <c r="CD73" s="212">
        <f t="shared" si="75"/>
        <v>0.13623978201634879</v>
      </c>
      <c r="CE73" s="213" t="str">
        <f t="shared" si="76"/>
        <v/>
      </c>
    </row>
    <row r="74" spans="1:83" x14ac:dyDescent="0.25">
      <c r="A74" s="12" t="s">
        <v>284</v>
      </c>
      <c r="B74" s="13" t="s">
        <v>285</v>
      </c>
      <c r="C74" s="13" t="s">
        <v>43</v>
      </c>
      <c r="D74" s="13" t="s">
        <v>102</v>
      </c>
      <c r="E74" s="13" t="s">
        <v>103</v>
      </c>
      <c r="F74" s="13" t="s">
        <v>118</v>
      </c>
      <c r="G74" s="13" t="s">
        <v>119</v>
      </c>
      <c r="H74" s="13" t="s">
        <v>99</v>
      </c>
      <c r="I74" s="13" t="str">
        <f t="shared" si="40"/>
        <v>ano</v>
      </c>
      <c r="J74" s="14">
        <f>VLOOKUP(D74,'struktura dle kraje'!A:C,3,0)</f>
        <v>1229343</v>
      </c>
      <c r="K74" s="45">
        <f>VLOOKUP(F74,'struktura dle okresů'!A:C,3,0)</f>
        <v>95637</v>
      </c>
      <c r="L74" s="44">
        <v>285</v>
      </c>
      <c r="M74" s="14">
        <v>4</v>
      </c>
      <c r="N74" s="14">
        <v>21</v>
      </c>
      <c r="O74" s="15">
        <v>310</v>
      </c>
      <c r="P74" s="14"/>
      <c r="Q74" s="14"/>
      <c r="R74" s="14">
        <v>90</v>
      </c>
      <c r="S74" s="14"/>
      <c r="T74" s="14"/>
      <c r="U74" s="14"/>
      <c r="V74" s="16">
        <v>90</v>
      </c>
      <c r="W74" s="17"/>
      <c r="X74" s="142">
        <f>VLOOKUP($D74,'struktura dle kraje'!$A:$O,4,0)</f>
        <v>5301</v>
      </c>
      <c r="Y74" s="143">
        <f>VLOOKUP($D74,'struktura dle kraje'!$A:$O,5,0)</f>
        <v>144</v>
      </c>
      <c r="Z74" s="143">
        <f>VLOOKUP($D74,'struktura dle kraje'!$A:$O,6,0)</f>
        <v>674</v>
      </c>
      <c r="AA74" s="144">
        <f>VLOOKUP($D74,'struktura dle kraje'!$A:$O,7,0)</f>
        <v>6119</v>
      </c>
      <c r="AB74" s="143">
        <f>VLOOKUP($D74,'struktura dle kraje'!$A:$O,8,0)</f>
        <v>68</v>
      </c>
      <c r="AC74" s="143">
        <f>VLOOKUP($D74,'struktura dle kraje'!$A:$O,9,0)</f>
        <v>28</v>
      </c>
      <c r="AD74" s="143">
        <f>VLOOKUP($D74,'struktura dle kraje'!$A:$O,10,0)</f>
        <v>1130</v>
      </c>
      <c r="AE74" s="143">
        <f>VLOOKUP($D74,'struktura dle kraje'!$A:$O,11,0)</f>
        <v>1003</v>
      </c>
      <c r="AF74" s="143">
        <f>VLOOKUP($D74,'struktura dle kraje'!$A:$O,12,0)</f>
        <v>364</v>
      </c>
      <c r="AG74" s="143">
        <f>VLOOKUP($D74,'struktura dle kraje'!$A:$O,13,0)</f>
        <v>67</v>
      </c>
      <c r="AH74" s="145">
        <f>VLOOKUP($D74,'struktura dle kraje'!$A:$O,14,0)</f>
        <v>2660</v>
      </c>
      <c r="AI74" s="146">
        <f>VLOOKUP($D74,'struktura dle kraje'!$A:$O,15,0)</f>
        <v>270</v>
      </c>
      <c r="AJ74" s="167">
        <f>VLOOKUP($F74,'struktura dle okresů'!$A:$O,4,0)</f>
        <v>285</v>
      </c>
      <c r="AK74" s="168">
        <f>VLOOKUP($F74,'struktura dle okresů'!$A:$O,5,0)</f>
        <v>4</v>
      </c>
      <c r="AL74" s="168">
        <f>VLOOKUP($F74,'struktura dle okresů'!$A:$O,6,0)</f>
        <v>21</v>
      </c>
      <c r="AM74" s="169">
        <f>VLOOKUP($F74,'struktura dle okresů'!$A:$O,7,0)</f>
        <v>310</v>
      </c>
      <c r="AN74" s="168">
        <f>VLOOKUP($F74,'struktura dle okresů'!$A:$O,8,0)</f>
        <v>0</v>
      </c>
      <c r="AO74" s="168">
        <f>VLOOKUP($F74,'struktura dle okresů'!$A:$O,9,0)</f>
        <v>0</v>
      </c>
      <c r="AP74" s="168">
        <f>VLOOKUP($F74,'struktura dle okresů'!$A:$O,10,0)</f>
        <v>90</v>
      </c>
      <c r="AQ74" s="168">
        <f>VLOOKUP($F74,'struktura dle okresů'!$A:$O,11,0)</f>
        <v>48</v>
      </c>
      <c r="AR74" s="168">
        <f>VLOOKUP($F74,'struktura dle okresů'!$A:$O,12,0)</f>
        <v>0</v>
      </c>
      <c r="AS74" s="168">
        <f>VLOOKUP($F74,'struktura dle okresů'!$A:$O,13,0)</f>
        <v>0</v>
      </c>
      <c r="AT74" s="170">
        <f>VLOOKUP($F74,'struktura dle okresů'!$A:$O,14,0)</f>
        <v>138</v>
      </c>
      <c r="AU74" s="171">
        <f>VLOOKUP($F74,'struktura dle okresů'!$A:$O,15,0)</f>
        <v>0</v>
      </c>
      <c r="AV74" s="30">
        <f t="shared" si="41"/>
        <v>6.7361554279231368E-3</v>
      </c>
      <c r="AW74" s="31">
        <f t="shared" si="42"/>
        <v>4.8721071863580996E-3</v>
      </c>
      <c r="AX74" s="31">
        <f t="shared" si="43"/>
        <v>4.2813455657492354E-3</v>
      </c>
      <c r="AY74" s="121">
        <f t="shared" si="44"/>
        <v>6.4536275632351408E-3</v>
      </c>
      <c r="AZ74" s="31" t="str">
        <f t="shared" si="45"/>
        <v/>
      </c>
      <c r="BA74" s="31" t="str">
        <f t="shared" si="46"/>
        <v/>
      </c>
      <c r="BB74" s="31">
        <f t="shared" si="47"/>
        <v>8.1551286698079012E-3</v>
      </c>
      <c r="BC74" s="31" t="str">
        <f t="shared" si="48"/>
        <v/>
      </c>
      <c r="BD74" s="31" t="str">
        <f t="shared" si="49"/>
        <v/>
      </c>
      <c r="BE74" s="31" t="str">
        <f t="shared" si="50"/>
        <v/>
      </c>
      <c r="BF74" s="122">
        <f t="shared" si="51"/>
        <v>3.1522538615109804E-3</v>
      </c>
      <c r="BG74" s="123" t="str">
        <f t="shared" si="52"/>
        <v/>
      </c>
      <c r="BH74" s="184">
        <f t="shared" si="53"/>
        <v>5.3763440860215055E-2</v>
      </c>
      <c r="BI74" s="185">
        <f t="shared" si="54"/>
        <v>2.7777777777777776E-2</v>
      </c>
      <c r="BJ74" s="185">
        <f t="shared" si="55"/>
        <v>3.1157270029673591E-2</v>
      </c>
      <c r="BK74" s="186">
        <f t="shared" si="56"/>
        <v>5.0661872855041673E-2</v>
      </c>
      <c r="BL74" s="185" t="str">
        <f t="shared" si="57"/>
        <v/>
      </c>
      <c r="BM74" s="185" t="str">
        <f t="shared" si="58"/>
        <v/>
      </c>
      <c r="BN74" s="185">
        <f t="shared" si="59"/>
        <v>7.9646017699115043E-2</v>
      </c>
      <c r="BO74" s="185" t="str">
        <f t="shared" si="60"/>
        <v/>
      </c>
      <c r="BP74" s="185" t="str">
        <f t="shared" si="61"/>
        <v/>
      </c>
      <c r="BQ74" s="185" t="str">
        <f t="shared" si="62"/>
        <v/>
      </c>
      <c r="BR74" s="187">
        <f t="shared" si="63"/>
        <v>3.3834586466165412E-2</v>
      </c>
      <c r="BS74" s="188" t="str">
        <f t="shared" si="64"/>
        <v/>
      </c>
      <c r="BT74" s="209">
        <f t="shared" si="65"/>
        <v>1</v>
      </c>
      <c r="BU74" s="210">
        <f t="shared" si="66"/>
        <v>1</v>
      </c>
      <c r="BV74" s="210">
        <f t="shared" si="67"/>
        <v>1</v>
      </c>
      <c r="BW74" s="211">
        <f t="shared" si="68"/>
        <v>1</v>
      </c>
      <c r="BX74" s="210" t="str">
        <f t="shared" si="69"/>
        <v/>
      </c>
      <c r="BY74" s="210" t="str">
        <f t="shared" si="70"/>
        <v/>
      </c>
      <c r="BZ74" s="210">
        <f t="shared" si="71"/>
        <v>1</v>
      </c>
      <c r="CA74" s="210" t="str">
        <f t="shared" si="72"/>
        <v/>
      </c>
      <c r="CB74" s="210" t="str">
        <f t="shared" si="73"/>
        <v/>
      </c>
      <c r="CC74" s="210" t="str">
        <f t="shared" si="74"/>
        <v/>
      </c>
      <c r="CD74" s="212">
        <f t="shared" si="75"/>
        <v>0.65217391304347827</v>
      </c>
      <c r="CE74" s="213" t="str">
        <f t="shared" si="76"/>
        <v/>
      </c>
    </row>
    <row r="75" spans="1:83" x14ac:dyDescent="0.25">
      <c r="A75" s="12" t="s">
        <v>286</v>
      </c>
      <c r="B75" s="13" t="s">
        <v>287</v>
      </c>
      <c r="C75" s="13" t="s">
        <v>43</v>
      </c>
      <c r="D75" s="13" t="s">
        <v>95</v>
      </c>
      <c r="E75" s="13" t="s">
        <v>96</v>
      </c>
      <c r="F75" s="13" t="s">
        <v>288</v>
      </c>
      <c r="G75" s="13" t="s">
        <v>289</v>
      </c>
      <c r="H75" s="13" t="s">
        <v>99</v>
      </c>
      <c r="I75" s="13" t="str">
        <f t="shared" si="40"/>
        <v>ano</v>
      </c>
      <c r="J75" s="14">
        <f>VLOOKUP(D75,'struktura dle kraje'!A:C,3,0)</f>
        <v>517647</v>
      </c>
      <c r="K75" s="45">
        <f>VLOOKUP(F75,'struktura dle okresů'!A:C,3,0)</f>
        <v>110209</v>
      </c>
      <c r="L75" s="44">
        <v>386</v>
      </c>
      <c r="M75" s="14">
        <v>5</v>
      </c>
      <c r="N75" s="14">
        <v>31</v>
      </c>
      <c r="O75" s="15">
        <v>422</v>
      </c>
      <c r="P75" s="14"/>
      <c r="Q75" s="14">
        <v>10</v>
      </c>
      <c r="R75" s="14">
        <v>104</v>
      </c>
      <c r="S75" s="14"/>
      <c r="T75" s="14"/>
      <c r="U75" s="14"/>
      <c r="V75" s="16">
        <v>114</v>
      </c>
      <c r="W75" s="17"/>
      <c r="X75" s="142">
        <f>VLOOKUP($D75,'struktura dle kraje'!$A:$O,4,0)</f>
        <v>2107</v>
      </c>
      <c r="Y75" s="143">
        <f>VLOOKUP($D75,'struktura dle kraje'!$A:$O,5,0)</f>
        <v>28</v>
      </c>
      <c r="Z75" s="143">
        <f>VLOOKUP($D75,'struktura dle kraje'!$A:$O,6,0)</f>
        <v>189</v>
      </c>
      <c r="AA75" s="144">
        <f>VLOOKUP($D75,'struktura dle kraje'!$A:$O,7,0)</f>
        <v>2324</v>
      </c>
      <c r="AB75" s="143">
        <f>VLOOKUP($D75,'struktura dle kraje'!$A:$O,8,0)</f>
        <v>25</v>
      </c>
      <c r="AC75" s="143">
        <f>VLOOKUP($D75,'struktura dle kraje'!$A:$O,9,0)</f>
        <v>18</v>
      </c>
      <c r="AD75" s="143">
        <f>VLOOKUP($D75,'struktura dle kraje'!$A:$O,10,0)</f>
        <v>683</v>
      </c>
      <c r="AE75" s="143">
        <f>VLOOKUP($D75,'struktura dle kraje'!$A:$O,11,0)</f>
        <v>1188</v>
      </c>
      <c r="AF75" s="143">
        <f>VLOOKUP($D75,'struktura dle kraje'!$A:$O,12,0)</f>
        <v>65</v>
      </c>
      <c r="AG75" s="143">
        <f>VLOOKUP($D75,'struktura dle kraje'!$A:$O,13,0)</f>
        <v>35</v>
      </c>
      <c r="AH75" s="145">
        <f>VLOOKUP($D75,'struktura dle kraje'!$A:$O,14,0)</f>
        <v>2014</v>
      </c>
      <c r="AI75" s="146">
        <f>VLOOKUP($D75,'struktura dle kraje'!$A:$O,15,0)</f>
        <v>0</v>
      </c>
      <c r="AJ75" s="167">
        <f>VLOOKUP($F75,'struktura dle okresů'!$A:$O,4,0)</f>
        <v>386</v>
      </c>
      <c r="AK75" s="168">
        <f>VLOOKUP($F75,'struktura dle okresů'!$A:$O,5,0)</f>
        <v>5</v>
      </c>
      <c r="AL75" s="168">
        <f>VLOOKUP($F75,'struktura dle okresů'!$A:$O,6,0)</f>
        <v>31</v>
      </c>
      <c r="AM75" s="169">
        <f>VLOOKUP($F75,'struktura dle okresů'!$A:$O,7,0)</f>
        <v>422</v>
      </c>
      <c r="AN75" s="168">
        <f>VLOOKUP($F75,'struktura dle okresů'!$A:$O,8,0)</f>
        <v>0</v>
      </c>
      <c r="AO75" s="168">
        <f>VLOOKUP($F75,'struktura dle okresů'!$A:$O,9,0)</f>
        <v>10</v>
      </c>
      <c r="AP75" s="168">
        <f>VLOOKUP($F75,'struktura dle okresů'!$A:$O,10,0)</f>
        <v>104</v>
      </c>
      <c r="AQ75" s="168">
        <f>VLOOKUP($F75,'struktura dle okresů'!$A:$O,11,0)</f>
        <v>45</v>
      </c>
      <c r="AR75" s="168">
        <f>VLOOKUP($F75,'struktura dle okresů'!$A:$O,12,0)</f>
        <v>0</v>
      </c>
      <c r="AS75" s="168">
        <f>VLOOKUP($F75,'struktura dle okresů'!$A:$O,13,0)</f>
        <v>0</v>
      </c>
      <c r="AT75" s="170">
        <f>VLOOKUP($F75,'struktura dle okresů'!$A:$O,14,0)</f>
        <v>159</v>
      </c>
      <c r="AU75" s="171">
        <f>VLOOKUP($F75,'struktura dle okresů'!$A:$O,15,0)</f>
        <v>0</v>
      </c>
      <c r="AV75" s="30">
        <f t="shared" si="41"/>
        <v>9.1233543690467742E-3</v>
      </c>
      <c r="AW75" s="31">
        <f t="shared" si="42"/>
        <v>6.0901339829476245E-3</v>
      </c>
      <c r="AX75" s="31">
        <f t="shared" si="43"/>
        <v>6.3200815494393473E-3</v>
      </c>
      <c r="AY75" s="121">
        <f t="shared" si="44"/>
        <v>8.7852607473717075E-3</v>
      </c>
      <c r="AZ75" s="31" t="str">
        <f t="shared" si="45"/>
        <v/>
      </c>
      <c r="BA75" s="31">
        <f t="shared" si="46"/>
        <v>2.6246719160104987E-2</v>
      </c>
      <c r="BB75" s="31">
        <f t="shared" si="47"/>
        <v>9.423704240666908E-3</v>
      </c>
      <c r="BC75" s="31" t="str">
        <f t="shared" si="48"/>
        <v/>
      </c>
      <c r="BD75" s="31" t="str">
        <f t="shared" si="49"/>
        <v/>
      </c>
      <c r="BE75" s="31" t="str">
        <f t="shared" si="50"/>
        <v/>
      </c>
      <c r="BF75" s="122">
        <f t="shared" si="51"/>
        <v>3.9928548912472415E-3</v>
      </c>
      <c r="BG75" s="123" t="str">
        <f t="shared" si="52"/>
        <v/>
      </c>
      <c r="BH75" s="184">
        <f t="shared" si="53"/>
        <v>0.18319886093972473</v>
      </c>
      <c r="BI75" s="185">
        <f t="shared" si="54"/>
        <v>0.17857142857142858</v>
      </c>
      <c r="BJ75" s="185">
        <f t="shared" si="55"/>
        <v>0.16402116402116401</v>
      </c>
      <c r="BK75" s="186">
        <f t="shared" si="56"/>
        <v>0.18158347676419967</v>
      </c>
      <c r="BL75" s="185" t="str">
        <f t="shared" si="57"/>
        <v/>
      </c>
      <c r="BM75" s="185">
        <f t="shared" si="58"/>
        <v>0.55555555555555558</v>
      </c>
      <c r="BN75" s="185">
        <f t="shared" si="59"/>
        <v>0.15226939970717424</v>
      </c>
      <c r="BO75" s="185" t="str">
        <f t="shared" si="60"/>
        <v/>
      </c>
      <c r="BP75" s="185" t="str">
        <f t="shared" si="61"/>
        <v/>
      </c>
      <c r="BQ75" s="185" t="str">
        <f t="shared" si="62"/>
        <v/>
      </c>
      <c r="BR75" s="187">
        <f t="shared" si="63"/>
        <v>5.6603773584905662E-2</v>
      </c>
      <c r="BS75" s="188" t="str">
        <f t="shared" si="64"/>
        <v/>
      </c>
      <c r="BT75" s="209">
        <f t="shared" si="65"/>
        <v>1</v>
      </c>
      <c r="BU75" s="210">
        <f t="shared" si="66"/>
        <v>1</v>
      </c>
      <c r="BV75" s="210">
        <f t="shared" si="67"/>
        <v>1</v>
      </c>
      <c r="BW75" s="211">
        <f t="shared" si="68"/>
        <v>1</v>
      </c>
      <c r="BX75" s="210" t="str">
        <f t="shared" si="69"/>
        <v/>
      </c>
      <c r="BY75" s="210">
        <f t="shared" si="70"/>
        <v>1</v>
      </c>
      <c r="BZ75" s="210">
        <f t="shared" si="71"/>
        <v>1</v>
      </c>
      <c r="CA75" s="210" t="str">
        <f t="shared" si="72"/>
        <v/>
      </c>
      <c r="CB75" s="210" t="str">
        <f t="shared" si="73"/>
        <v/>
      </c>
      <c r="CC75" s="210" t="str">
        <f t="shared" si="74"/>
        <v/>
      </c>
      <c r="CD75" s="212">
        <f t="shared" si="75"/>
        <v>0.71698113207547165</v>
      </c>
      <c r="CE75" s="213" t="str">
        <f t="shared" si="76"/>
        <v/>
      </c>
    </row>
    <row r="76" spans="1:83" x14ac:dyDescent="0.25">
      <c r="A76" s="12" t="s">
        <v>290</v>
      </c>
      <c r="B76" s="13" t="s">
        <v>291</v>
      </c>
      <c r="C76" s="13" t="s">
        <v>43</v>
      </c>
      <c r="D76" s="13" t="s">
        <v>95</v>
      </c>
      <c r="E76" s="13" t="s">
        <v>96</v>
      </c>
      <c r="F76" s="13" t="s">
        <v>292</v>
      </c>
      <c r="G76" s="13" t="s">
        <v>293</v>
      </c>
      <c r="H76" s="13" t="s">
        <v>99</v>
      </c>
      <c r="I76" s="13" t="str">
        <f t="shared" si="40"/>
        <v>ano</v>
      </c>
      <c r="J76" s="14">
        <f>VLOOKUP(D76,'struktura dle kraje'!A:C,3,0)</f>
        <v>517647</v>
      </c>
      <c r="K76" s="45">
        <f>VLOOKUP(F76,'struktura dle okresů'!A:C,3,0)</f>
        <v>118878</v>
      </c>
      <c r="L76" s="44">
        <v>355</v>
      </c>
      <c r="M76" s="14">
        <v>6</v>
      </c>
      <c r="N76" s="14">
        <v>25</v>
      </c>
      <c r="O76" s="15">
        <v>386</v>
      </c>
      <c r="P76" s="14">
        <v>10</v>
      </c>
      <c r="Q76" s="14">
        <v>8</v>
      </c>
      <c r="R76" s="14">
        <v>70</v>
      </c>
      <c r="S76" s="14"/>
      <c r="T76" s="14"/>
      <c r="U76" s="14"/>
      <c r="V76" s="16">
        <v>88</v>
      </c>
      <c r="W76" s="17"/>
      <c r="X76" s="142">
        <f>VLOOKUP($D76,'struktura dle kraje'!$A:$O,4,0)</f>
        <v>2107</v>
      </c>
      <c r="Y76" s="143">
        <f>VLOOKUP($D76,'struktura dle kraje'!$A:$O,5,0)</f>
        <v>28</v>
      </c>
      <c r="Z76" s="143">
        <f>VLOOKUP($D76,'struktura dle kraje'!$A:$O,6,0)</f>
        <v>189</v>
      </c>
      <c r="AA76" s="144">
        <f>VLOOKUP($D76,'struktura dle kraje'!$A:$O,7,0)</f>
        <v>2324</v>
      </c>
      <c r="AB76" s="143">
        <f>VLOOKUP($D76,'struktura dle kraje'!$A:$O,8,0)</f>
        <v>25</v>
      </c>
      <c r="AC76" s="143">
        <f>VLOOKUP($D76,'struktura dle kraje'!$A:$O,9,0)</f>
        <v>18</v>
      </c>
      <c r="AD76" s="143">
        <f>VLOOKUP($D76,'struktura dle kraje'!$A:$O,10,0)</f>
        <v>683</v>
      </c>
      <c r="AE76" s="143">
        <f>VLOOKUP($D76,'struktura dle kraje'!$A:$O,11,0)</f>
        <v>1188</v>
      </c>
      <c r="AF76" s="143">
        <f>VLOOKUP($D76,'struktura dle kraje'!$A:$O,12,0)</f>
        <v>65</v>
      </c>
      <c r="AG76" s="143">
        <f>VLOOKUP($D76,'struktura dle kraje'!$A:$O,13,0)</f>
        <v>35</v>
      </c>
      <c r="AH76" s="145">
        <f>VLOOKUP($D76,'struktura dle kraje'!$A:$O,14,0)</f>
        <v>2014</v>
      </c>
      <c r="AI76" s="146">
        <f>VLOOKUP($D76,'struktura dle kraje'!$A:$O,15,0)</f>
        <v>0</v>
      </c>
      <c r="AJ76" s="167">
        <f>VLOOKUP($F76,'struktura dle okresů'!$A:$O,4,0)</f>
        <v>393</v>
      </c>
      <c r="AK76" s="168">
        <f>VLOOKUP($F76,'struktura dle okresů'!$A:$O,5,0)</f>
        <v>6</v>
      </c>
      <c r="AL76" s="168">
        <f>VLOOKUP($F76,'struktura dle okresů'!$A:$O,6,0)</f>
        <v>31</v>
      </c>
      <c r="AM76" s="169">
        <f>VLOOKUP($F76,'struktura dle okresů'!$A:$O,7,0)</f>
        <v>430</v>
      </c>
      <c r="AN76" s="168">
        <f>VLOOKUP($F76,'struktura dle okresů'!$A:$O,8,0)</f>
        <v>25</v>
      </c>
      <c r="AO76" s="168">
        <f>VLOOKUP($F76,'struktura dle okresů'!$A:$O,9,0)</f>
        <v>8</v>
      </c>
      <c r="AP76" s="168">
        <f>VLOOKUP($F76,'struktura dle okresů'!$A:$O,10,0)</f>
        <v>150</v>
      </c>
      <c r="AQ76" s="168">
        <f>VLOOKUP($F76,'struktura dle okresů'!$A:$O,11,0)</f>
        <v>50</v>
      </c>
      <c r="AR76" s="168">
        <f>VLOOKUP($F76,'struktura dle okresů'!$A:$O,12,0)</f>
        <v>0</v>
      </c>
      <c r="AS76" s="168">
        <f>VLOOKUP($F76,'struktura dle okresů'!$A:$O,13,0)</f>
        <v>0</v>
      </c>
      <c r="AT76" s="170">
        <f>VLOOKUP($F76,'struktura dle okresů'!$A:$O,14,0)</f>
        <v>233</v>
      </c>
      <c r="AU76" s="171">
        <f>VLOOKUP($F76,'struktura dle okresů'!$A:$O,15,0)</f>
        <v>0</v>
      </c>
      <c r="AV76" s="30">
        <f t="shared" si="41"/>
        <v>8.3906497435533803E-3</v>
      </c>
      <c r="AW76" s="31">
        <f t="shared" si="42"/>
        <v>7.3081607795371494E-3</v>
      </c>
      <c r="AX76" s="31">
        <f t="shared" si="43"/>
        <v>5.0968399592252805E-3</v>
      </c>
      <c r="AY76" s="121">
        <f t="shared" si="44"/>
        <v>8.0358072238992401E-3</v>
      </c>
      <c r="AZ76" s="31">
        <f t="shared" si="45"/>
        <v>1.7761989342806393E-2</v>
      </c>
      <c r="BA76" s="31">
        <f t="shared" si="46"/>
        <v>2.0997375328083989E-2</v>
      </c>
      <c r="BB76" s="31">
        <f t="shared" si="47"/>
        <v>6.3428778542950343E-3</v>
      </c>
      <c r="BC76" s="31" t="str">
        <f t="shared" si="48"/>
        <v/>
      </c>
      <c r="BD76" s="31" t="str">
        <f t="shared" si="49"/>
        <v/>
      </c>
      <c r="BE76" s="31" t="str">
        <f t="shared" si="50"/>
        <v/>
      </c>
      <c r="BF76" s="122">
        <f t="shared" si="51"/>
        <v>3.0822037756996251E-3</v>
      </c>
      <c r="BG76" s="123" t="str">
        <f t="shared" si="52"/>
        <v/>
      </c>
      <c r="BH76" s="184">
        <f t="shared" si="53"/>
        <v>0.1684859990507831</v>
      </c>
      <c r="BI76" s="185">
        <f t="shared" si="54"/>
        <v>0.21428571428571427</v>
      </c>
      <c r="BJ76" s="185">
        <f t="shared" si="55"/>
        <v>0.13227513227513227</v>
      </c>
      <c r="BK76" s="186">
        <f t="shared" si="56"/>
        <v>0.16609294320137694</v>
      </c>
      <c r="BL76" s="185">
        <f t="shared" si="57"/>
        <v>0.4</v>
      </c>
      <c r="BM76" s="185">
        <f t="shared" si="58"/>
        <v>0.44444444444444442</v>
      </c>
      <c r="BN76" s="185">
        <f t="shared" si="59"/>
        <v>0.10248901903367497</v>
      </c>
      <c r="BO76" s="185" t="str">
        <f t="shared" si="60"/>
        <v/>
      </c>
      <c r="BP76" s="185" t="str">
        <f t="shared" si="61"/>
        <v/>
      </c>
      <c r="BQ76" s="185" t="str">
        <f t="shared" si="62"/>
        <v/>
      </c>
      <c r="BR76" s="187">
        <f t="shared" si="63"/>
        <v>4.3694141012909631E-2</v>
      </c>
      <c r="BS76" s="188" t="str">
        <f t="shared" si="64"/>
        <v/>
      </c>
      <c r="BT76" s="209">
        <f t="shared" si="65"/>
        <v>0.90330788804071249</v>
      </c>
      <c r="BU76" s="210">
        <f t="shared" si="66"/>
        <v>1</v>
      </c>
      <c r="BV76" s="210">
        <f t="shared" si="67"/>
        <v>0.80645161290322576</v>
      </c>
      <c r="BW76" s="211">
        <f t="shared" si="68"/>
        <v>0.89767441860465114</v>
      </c>
      <c r="BX76" s="210">
        <f t="shared" si="69"/>
        <v>0.4</v>
      </c>
      <c r="BY76" s="210">
        <f t="shared" si="70"/>
        <v>1</v>
      </c>
      <c r="BZ76" s="210">
        <f t="shared" si="71"/>
        <v>0.46666666666666667</v>
      </c>
      <c r="CA76" s="210" t="str">
        <f t="shared" si="72"/>
        <v/>
      </c>
      <c r="CB76" s="210" t="str">
        <f t="shared" si="73"/>
        <v/>
      </c>
      <c r="CC76" s="210" t="str">
        <f t="shared" si="74"/>
        <v/>
      </c>
      <c r="CD76" s="212">
        <f t="shared" si="75"/>
        <v>0.37768240343347642</v>
      </c>
      <c r="CE76" s="213" t="str">
        <f t="shared" si="76"/>
        <v/>
      </c>
    </row>
    <row r="77" spans="1:83" x14ac:dyDescent="0.25">
      <c r="A77" s="12" t="s">
        <v>294</v>
      </c>
      <c r="B77" s="13" t="s">
        <v>295</v>
      </c>
      <c r="C77" s="13" t="s">
        <v>244</v>
      </c>
      <c r="D77" s="13" t="s">
        <v>95</v>
      </c>
      <c r="E77" s="13" t="s">
        <v>96</v>
      </c>
      <c r="F77" s="13" t="s">
        <v>292</v>
      </c>
      <c r="G77" s="13" t="s">
        <v>293</v>
      </c>
      <c r="H77" s="13" t="s">
        <v>48</v>
      </c>
      <c r="I77" s="13" t="str">
        <f t="shared" si="40"/>
        <v>ne</v>
      </c>
      <c r="J77" s="14">
        <f>VLOOKUP(D77,'struktura dle kraje'!A:C,3,0)</f>
        <v>517647</v>
      </c>
      <c r="K77" s="45">
        <f>VLOOKUP(F77,'struktura dle okresů'!A:C,3,0)</f>
        <v>118878</v>
      </c>
      <c r="L77" s="44"/>
      <c r="M77" s="14"/>
      <c r="N77" s="14"/>
      <c r="O77" s="15"/>
      <c r="P77" s="14"/>
      <c r="Q77" s="14"/>
      <c r="R77" s="14"/>
      <c r="S77" s="14">
        <v>50</v>
      </c>
      <c r="T77" s="14"/>
      <c r="U77" s="14"/>
      <c r="V77" s="16">
        <v>50</v>
      </c>
      <c r="W77" s="17"/>
      <c r="X77" s="142">
        <f>VLOOKUP($D77,'struktura dle kraje'!$A:$O,4,0)</f>
        <v>2107</v>
      </c>
      <c r="Y77" s="143">
        <f>VLOOKUP($D77,'struktura dle kraje'!$A:$O,5,0)</f>
        <v>28</v>
      </c>
      <c r="Z77" s="143">
        <f>VLOOKUP($D77,'struktura dle kraje'!$A:$O,6,0)</f>
        <v>189</v>
      </c>
      <c r="AA77" s="144">
        <f>VLOOKUP($D77,'struktura dle kraje'!$A:$O,7,0)</f>
        <v>2324</v>
      </c>
      <c r="AB77" s="143">
        <f>VLOOKUP($D77,'struktura dle kraje'!$A:$O,8,0)</f>
        <v>25</v>
      </c>
      <c r="AC77" s="143">
        <f>VLOOKUP($D77,'struktura dle kraje'!$A:$O,9,0)</f>
        <v>18</v>
      </c>
      <c r="AD77" s="143">
        <f>VLOOKUP($D77,'struktura dle kraje'!$A:$O,10,0)</f>
        <v>683</v>
      </c>
      <c r="AE77" s="143">
        <f>VLOOKUP($D77,'struktura dle kraje'!$A:$O,11,0)</f>
        <v>1188</v>
      </c>
      <c r="AF77" s="143">
        <f>VLOOKUP($D77,'struktura dle kraje'!$A:$O,12,0)</f>
        <v>65</v>
      </c>
      <c r="AG77" s="143">
        <f>VLOOKUP($D77,'struktura dle kraje'!$A:$O,13,0)</f>
        <v>35</v>
      </c>
      <c r="AH77" s="145">
        <f>VLOOKUP($D77,'struktura dle kraje'!$A:$O,14,0)</f>
        <v>2014</v>
      </c>
      <c r="AI77" s="146">
        <f>VLOOKUP($D77,'struktura dle kraje'!$A:$O,15,0)</f>
        <v>0</v>
      </c>
      <c r="AJ77" s="167">
        <f>VLOOKUP($F77,'struktura dle okresů'!$A:$O,4,0)</f>
        <v>393</v>
      </c>
      <c r="AK77" s="168">
        <f>VLOOKUP($F77,'struktura dle okresů'!$A:$O,5,0)</f>
        <v>6</v>
      </c>
      <c r="AL77" s="168">
        <f>VLOOKUP($F77,'struktura dle okresů'!$A:$O,6,0)</f>
        <v>31</v>
      </c>
      <c r="AM77" s="169">
        <f>VLOOKUP($F77,'struktura dle okresů'!$A:$O,7,0)</f>
        <v>430</v>
      </c>
      <c r="AN77" s="168">
        <f>VLOOKUP($F77,'struktura dle okresů'!$A:$O,8,0)</f>
        <v>25</v>
      </c>
      <c r="AO77" s="168">
        <f>VLOOKUP($F77,'struktura dle okresů'!$A:$O,9,0)</f>
        <v>8</v>
      </c>
      <c r="AP77" s="168">
        <f>VLOOKUP($F77,'struktura dle okresů'!$A:$O,10,0)</f>
        <v>150</v>
      </c>
      <c r="AQ77" s="168">
        <f>VLOOKUP($F77,'struktura dle okresů'!$A:$O,11,0)</f>
        <v>50</v>
      </c>
      <c r="AR77" s="168">
        <f>VLOOKUP($F77,'struktura dle okresů'!$A:$O,12,0)</f>
        <v>0</v>
      </c>
      <c r="AS77" s="168">
        <f>VLOOKUP($F77,'struktura dle okresů'!$A:$O,13,0)</f>
        <v>0</v>
      </c>
      <c r="AT77" s="170">
        <f>VLOOKUP($F77,'struktura dle okresů'!$A:$O,14,0)</f>
        <v>233</v>
      </c>
      <c r="AU77" s="171">
        <f>VLOOKUP($F77,'struktura dle okresů'!$A:$O,15,0)</f>
        <v>0</v>
      </c>
      <c r="AV77" s="30" t="str">
        <f t="shared" si="41"/>
        <v/>
      </c>
      <c r="AW77" s="31" t="str">
        <f t="shared" si="42"/>
        <v/>
      </c>
      <c r="AX77" s="31" t="str">
        <f t="shared" si="43"/>
        <v/>
      </c>
      <c r="AY77" s="121" t="str">
        <f t="shared" si="44"/>
        <v/>
      </c>
      <c r="AZ77" s="31" t="str">
        <f t="shared" si="45"/>
        <v/>
      </c>
      <c r="BA77" s="31" t="str">
        <f t="shared" si="46"/>
        <v/>
      </c>
      <c r="BB77" s="31" t="str">
        <f t="shared" si="47"/>
        <v/>
      </c>
      <c r="BC77" s="31">
        <f t="shared" si="48"/>
        <v>4.140786749482402E-3</v>
      </c>
      <c r="BD77" s="31" t="str">
        <f t="shared" si="49"/>
        <v/>
      </c>
      <c r="BE77" s="31" t="str">
        <f t="shared" si="50"/>
        <v/>
      </c>
      <c r="BF77" s="122">
        <f t="shared" si="51"/>
        <v>1.751252145283878E-3</v>
      </c>
      <c r="BG77" s="123" t="str">
        <f t="shared" si="52"/>
        <v/>
      </c>
      <c r="BH77" s="184" t="str">
        <f t="shared" si="53"/>
        <v/>
      </c>
      <c r="BI77" s="185" t="str">
        <f t="shared" si="54"/>
        <v/>
      </c>
      <c r="BJ77" s="185" t="str">
        <f t="shared" si="55"/>
        <v/>
      </c>
      <c r="BK77" s="186" t="str">
        <f t="shared" si="56"/>
        <v/>
      </c>
      <c r="BL77" s="185" t="str">
        <f t="shared" si="57"/>
        <v/>
      </c>
      <c r="BM77" s="185" t="str">
        <f t="shared" si="58"/>
        <v/>
      </c>
      <c r="BN77" s="185" t="str">
        <f t="shared" si="59"/>
        <v/>
      </c>
      <c r="BO77" s="185">
        <f t="shared" si="60"/>
        <v>4.208754208754209E-2</v>
      </c>
      <c r="BP77" s="185" t="str">
        <f t="shared" si="61"/>
        <v/>
      </c>
      <c r="BQ77" s="185" t="str">
        <f t="shared" si="62"/>
        <v/>
      </c>
      <c r="BR77" s="187">
        <f t="shared" si="63"/>
        <v>2.4826216484607744E-2</v>
      </c>
      <c r="BS77" s="188" t="str">
        <f t="shared" si="64"/>
        <v/>
      </c>
      <c r="BT77" s="209" t="str">
        <f t="shared" si="65"/>
        <v/>
      </c>
      <c r="BU77" s="210" t="str">
        <f t="shared" si="66"/>
        <v/>
      </c>
      <c r="BV77" s="210" t="str">
        <f t="shared" si="67"/>
        <v/>
      </c>
      <c r="BW77" s="211" t="str">
        <f t="shared" si="68"/>
        <v/>
      </c>
      <c r="BX77" s="210" t="str">
        <f t="shared" si="69"/>
        <v/>
      </c>
      <c r="BY77" s="210" t="str">
        <f t="shared" si="70"/>
        <v/>
      </c>
      <c r="BZ77" s="210" t="str">
        <f t="shared" si="71"/>
        <v/>
      </c>
      <c r="CA77" s="210">
        <f t="shared" si="72"/>
        <v>1</v>
      </c>
      <c r="CB77" s="210" t="str">
        <f t="shared" si="73"/>
        <v/>
      </c>
      <c r="CC77" s="210" t="str">
        <f t="shared" si="74"/>
        <v/>
      </c>
      <c r="CD77" s="212">
        <f t="shared" si="75"/>
        <v>0.21459227467811159</v>
      </c>
      <c r="CE77" s="213" t="str">
        <f t="shared" si="76"/>
        <v/>
      </c>
    </row>
    <row r="78" spans="1:83" x14ac:dyDescent="0.25">
      <c r="A78" s="12" t="s">
        <v>296</v>
      </c>
      <c r="B78" s="13" t="s">
        <v>297</v>
      </c>
      <c r="C78" s="13" t="s">
        <v>84</v>
      </c>
      <c r="D78" s="13" t="s">
        <v>108</v>
      </c>
      <c r="E78" s="13" t="s">
        <v>109</v>
      </c>
      <c r="F78" s="13" t="s">
        <v>110</v>
      </c>
      <c r="G78" s="13" t="s">
        <v>111</v>
      </c>
      <c r="H78" s="13" t="s">
        <v>48</v>
      </c>
      <c r="I78" s="13" t="str">
        <f t="shared" si="40"/>
        <v>ano</v>
      </c>
      <c r="J78" s="14">
        <f>VLOOKUP(D78,'struktura dle kraje'!A:C,3,0)</f>
        <v>631500</v>
      </c>
      <c r="K78" s="45">
        <f>VLOOKUP(F78,'struktura dle okresů'!A:C,3,0)</f>
        <v>239399</v>
      </c>
      <c r="L78" s="44">
        <v>28</v>
      </c>
      <c r="M78" s="14"/>
      <c r="N78" s="14"/>
      <c r="O78" s="15">
        <v>28</v>
      </c>
      <c r="P78" s="14"/>
      <c r="Q78" s="14"/>
      <c r="R78" s="14"/>
      <c r="S78" s="14">
        <v>446</v>
      </c>
      <c r="T78" s="14"/>
      <c r="U78" s="14"/>
      <c r="V78" s="16">
        <v>446</v>
      </c>
      <c r="W78" s="17"/>
      <c r="X78" s="142">
        <f>VLOOKUP($D78,'struktura dle kraje'!$A:$O,4,0)</f>
        <v>2590</v>
      </c>
      <c r="Y78" s="143">
        <f>VLOOKUP($D78,'struktura dle kraje'!$A:$O,5,0)</f>
        <v>46</v>
      </c>
      <c r="Z78" s="143">
        <f>VLOOKUP($D78,'struktura dle kraje'!$A:$O,6,0)</f>
        <v>240</v>
      </c>
      <c r="AA78" s="144">
        <f>VLOOKUP($D78,'struktura dle kraje'!$A:$O,7,0)</f>
        <v>2876</v>
      </c>
      <c r="AB78" s="143">
        <f>VLOOKUP($D78,'struktura dle kraje'!$A:$O,8,0)</f>
        <v>49</v>
      </c>
      <c r="AC78" s="143">
        <f>VLOOKUP($D78,'struktura dle kraje'!$A:$O,9,0)</f>
        <v>15</v>
      </c>
      <c r="AD78" s="143">
        <f>VLOOKUP($D78,'struktura dle kraje'!$A:$O,10,0)</f>
        <v>583</v>
      </c>
      <c r="AE78" s="143">
        <f>VLOOKUP($D78,'struktura dle kraje'!$A:$O,11,0)</f>
        <v>965</v>
      </c>
      <c r="AF78" s="143">
        <f>VLOOKUP($D78,'struktura dle kraje'!$A:$O,12,0)</f>
        <v>212</v>
      </c>
      <c r="AG78" s="143">
        <f>VLOOKUP($D78,'struktura dle kraje'!$A:$O,13,0)</f>
        <v>30</v>
      </c>
      <c r="AH78" s="145">
        <f>VLOOKUP($D78,'struktura dle kraje'!$A:$O,14,0)</f>
        <v>1854</v>
      </c>
      <c r="AI78" s="146">
        <f>VLOOKUP($D78,'struktura dle kraje'!$A:$O,15,0)</f>
        <v>1320</v>
      </c>
      <c r="AJ78" s="167">
        <f>VLOOKUP($F78,'struktura dle okresů'!$A:$O,4,0)</f>
        <v>1405</v>
      </c>
      <c r="AK78" s="168">
        <f>VLOOKUP($F78,'struktura dle okresů'!$A:$O,5,0)</f>
        <v>20</v>
      </c>
      <c r="AL78" s="168">
        <f>VLOOKUP($F78,'struktura dle okresů'!$A:$O,6,0)</f>
        <v>166</v>
      </c>
      <c r="AM78" s="169">
        <f>VLOOKUP($F78,'struktura dle okresů'!$A:$O,7,0)</f>
        <v>1591</v>
      </c>
      <c r="AN78" s="168">
        <f>VLOOKUP($F78,'struktura dle okresů'!$A:$O,8,0)</f>
        <v>30</v>
      </c>
      <c r="AO78" s="168">
        <f>VLOOKUP($F78,'struktura dle okresů'!$A:$O,9,0)</f>
        <v>12</v>
      </c>
      <c r="AP78" s="168">
        <f>VLOOKUP($F78,'struktura dle okresů'!$A:$O,10,0)</f>
        <v>287</v>
      </c>
      <c r="AQ78" s="168">
        <f>VLOOKUP($F78,'struktura dle okresů'!$A:$O,11,0)</f>
        <v>622</v>
      </c>
      <c r="AR78" s="168">
        <f>VLOOKUP($F78,'struktura dle okresů'!$A:$O,12,0)</f>
        <v>55</v>
      </c>
      <c r="AS78" s="168">
        <f>VLOOKUP($F78,'struktura dle okresů'!$A:$O,13,0)</f>
        <v>30</v>
      </c>
      <c r="AT78" s="170">
        <f>VLOOKUP($F78,'struktura dle okresů'!$A:$O,14,0)</f>
        <v>1036</v>
      </c>
      <c r="AU78" s="171">
        <f>VLOOKUP($F78,'struktura dle okresů'!$A:$O,15,0)</f>
        <v>120</v>
      </c>
      <c r="AV78" s="30">
        <f t="shared" si="41"/>
        <v>6.6179772625209762E-4</v>
      </c>
      <c r="AW78" s="31" t="str">
        <f t="shared" si="42"/>
        <v/>
      </c>
      <c r="AX78" s="31" t="str">
        <f t="shared" si="43"/>
        <v/>
      </c>
      <c r="AY78" s="121">
        <f t="shared" si="44"/>
        <v>5.8290829603414179E-4</v>
      </c>
      <c r="AZ78" s="31" t="str">
        <f t="shared" si="45"/>
        <v/>
      </c>
      <c r="BA78" s="31" t="str">
        <f t="shared" si="46"/>
        <v/>
      </c>
      <c r="BB78" s="31" t="str">
        <f t="shared" si="47"/>
        <v/>
      </c>
      <c r="BC78" s="31">
        <f t="shared" si="48"/>
        <v>3.693581780538302E-2</v>
      </c>
      <c r="BD78" s="31" t="str">
        <f t="shared" si="49"/>
        <v/>
      </c>
      <c r="BE78" s="31" t="str">
        <f t="shared" si="50"/>
        <v/>
      </c>
      <c r="BF78" s="122">
        <f t="shared" si="51"/>
        <v>1.5621169135932192E-2</v>
      </c>
      <c r="BG78" s="123" t="str">
        <f t="shared" si="52"/>
        <v/>
      </c>
      <c r="BH78" s="184">
        <f t="shared" si="53"/>
        <v>1.0810810810810811E-2</v>
      </c>
      <c r="BI78" s="185" t="str">
        <f t="shared" si="54"/>
        <v/>
      </c>
      <c r="BJ78" s="185" t="str">
        <f t="shared" si="55"/>
        <v/>
      </c>
      <c r="BK78" s="186">
        <f t="shared" si="56"/>
        <v>9.7357440890125171E-3</v>
      </c>
      <c r="BL78" s="185" t="str">
        <f t="shared" si="57"/>
        <v/>
      </c>
      <c r="BM78" s="185" t="str">
        <f t="shared" si="58"/>
        <v/>
      </c>
      <c r="BN78" s="185" t="str">
        <f t="shared" si="59"/>
        <v/>
      </c>
      <c r="BO78" s="185">
        <f t="shared" si="60"/>
        <v>0.46217616580310883</v>
      </c>
      <c r="BP78" s="185" t="str">
        <f t="shared" si="61"/>
        <v/>
      </c>
      <c r="BQ78" s="185" t="str">
        <f t="shared" si="62"/>
        <v/>
      </c>
      <c r="BR78" s="187">
        <f t="shared" si="63"/>
        <v>0.24056094929881339</v>
      </c>
      <c r="BS78" s="188" t="str">
        <f t="shared" si="64"/>
        <v/>
      </c>
      <c r="BT78" s="209">
        <f t="shared" si="65"/>
        <v>1.99288256227758E-2</v>
      </c>
      <c r="BU78" s="210" t="str">
        <f t="shared" si="66"/>
        <v/>
      </c>
      <c r="BV78" s="210" t="str">
        <f t="shared" si="67"/>
        <v/>
      </c>
      <c r="BW78" s="211">
        <f t="shared" si="68"/>
        <v>1.759899434318039E-2</v>
      </c>
      <c r="BX78" s="210" t="str">
        <f t="shared" si="69"/>
        <v/>
      </c>
      <c r="BY78" s="210" t="str">
        <f t="shared" si="70"/>
        <v/>
      </c>
      <c r="BZ78" s="210" t="str">
        <f t="shared" si="71"/>
        <v/>
      </c>
      <c r="CA78" s="210">
        <f t="shared" si="72"/>
        <v>0.71704180064308687</v>
      </c>
      <c r="CB78" s="210" t="str">
        <f t="shared" si="73"/>
        <v/>
      </c>
      <c r="CC78" s="210" t="str">
        <f t="shared" si="74"/>
        <v/>
      </c>
      <c r="CD78" s="212">
        <f t="shared" si="75"/>
        <v>0.43050193050193047</v>
      </c>
      <c r="CE78" s="213" t="str">
        <f t="shared" si="76"/>
        <v/>
      </c>
    </row>
    <row r="79" spans="1:83" x14ac:dyDescent="0.25">
      <c r="A79" s="12" t="s">
        <v>298</v>
      </c>
      <c r="B79" s="13" t="s">
        <v>299</v>
      </c>
      <c r="C79" s="13" t="s">
        <v>71</v>
      </c>
      <c r="D79" s="13" t="s">
        <v>212</v>
      </c>
      <c r="E79" s="13" t="s">
        <v>213</v>
      </c>
      <c r="F79" s="13" t="s">
        <v>236</v>
      </c>
      <c r="G79" s="13" t="s">
        <v>237</v>
      </c>
      <c r="H79" s="13" t="s">
        <v>48</v>
      </c>
      <c r="I79" s="13" t="str">
        <f t="shared" si="40"/>
        <v>ne</v>
      </c>
      <c r="J79" s="14">
        <f>VLOOKUP(D79,'struktura dle kraje'!A:C,3,0)</f>
        <v>1182613</v>
      </c>
      <c r="K79" s="45">
        <f>VLOOKUP(F79,'struktura dle okresů'!A:C,3,0)</f>
        <v>174423</v>
      </c>
      <c r="L79" s="44"/>
      <c r="M79" s="14"/>
      <c r="N79" s="14"/>
      <c r="O79" s="15"/>
      <c r="P79" s="14"/>
      <c r="Q79" s="14"/>
      <c r="R79" s="14">
        <v>140</v>
      </c>
      <c r="S79" s="14"/>
      <c r="T79" s="14"/>
      <c r="U79" s="14"/>
      <c r="V79" s="16">
        <v>140</v>
      </c>
      <c r="W79" s="17"/>
      <c r="X79" s="142">
        <f>VLOOKUP($D79,'struktura dle kraje'!$A:$O,4,0)</f>
        <v>4664</v>
      </c>
      <c r="Y79" s="143">
        <f>VLOOKUP($D79,'struktura dle kraje'!$A:$O,5,0)</f>
        <v>101</v>
      </c>
      <c r="Z79" s="143">
        <f>VLOOKUP($D79,'struktura dle kraje'!$A:$O,6,0)</f>
        <v>562</v>
      </c>
      <c r="AA79" s="144">
        <f>VLOOKUP($D79,'struktura dle kraje'!$A:$O,7,0)</f>
        <v>5327</v>
      </c>
      <c r="AB79" s="143">
        <f>VLOOKUP($D79,'struktura dle kraje'!$A:$O,8,0)</f>
        <v>42</v>
      </c>
      <c r="AC79" s="143">
        <f>VLOOKUP($D79,'struktura dle kraje'!$A:$O,9,0)</f>
        <v>34</v>
      </c>
      <c r="AD79" s="143">
        <f>VLOOKUP($D79,'struktura dle kraje'!$A:$O,10,0)</f>
        <v>1065</v>
      </c>
      <c r="AE79" s="143">
        <f>VLOOKUP($D79,'struktura dle kraje'!$A:$O,11,0)</f>
        <v>1698</v>
      </c>
      <c r="AF79" s="143">
        <f>VLOOKUP($D79,'struktura dle kraje'!$A:$O,12,0)</f>
        <v>684</v>
      </c>
      <c r="AG79" s="143">
        <f>VLOOKUP($D79,'struktura dle kraje'!$A:$O,13,0)</f>
        <v>57</v>
      </c>
      <c r="AH79" s="145">
        <f>VLOOKUP($D79,'struktura dle kraje'!$A:$O,14,0)</f>
        <v>3580</v>
      </c>
      <c r="AI79" s="146">
        <f>VLOOKUP($D79,'struktura dle kraje'!$A:$O,15,0)</f>
        <v>999</v>
      </c>
      <c r="AJ79" s="167">
        <f>VLOOKUP($F79,'struktura dle okresů'!$A:$O,4,0)</f>
        <v>493</v>
      </c>
      <c r="AK79" s="168">
        <f>VLOOKUP($F79,'struktura dle okresů'!$A:$O,5,0)</f>
        <v>8</v>
      </c>
      <c r="AL79" s="168">
        <f>VLOOKUP($F79,'struktura dle okresů'!$A:$O,6,0)</f>
        <v>36</v>
      </c>
      <c r="AM79" s="169">
        <f>VLOOKUP($F79,'struktura dle okresů'!$A:$O,7,0)</f>
        <v>537</v>
      </c>
      <c r="AN79" s="168">
        <f>VLOOKUP($F79,'struktura dle okresů'!$A:$O,8,0)</f>
        <v>0</v>
      </c>
      <c r="AO79" s="168">
        <f>VLOOKUP($F79,'struktura dle okresů'!$A:$O,9,0)</f>
        <v>0</v>
      </c>
      <c r="AP79" s="168">
        <f>VLOOKUP($F79,'struktura dle okresů'!$A:$O,10,0)</f>
        <v>254</v>
      </c>
      <c r="AQ79" s="168">
        <f>VLOOKUP($F79,'struktura dle okresů'!$A:$O,11,0)</f>
        <v>1063</v>
      </c>
      <c r="AR79" s="168">
        <f>VLOOKUP($F79,'struktura dle okresů'!$A:$O,12,0)</f>
        <v>90</v>
      </c>
      <c r="AS79" s="168">
        <f>VLOOKUP($F79,'struktura dle okresů'!$A:$O,13,0)</f>
        <v>0</v>
      </c>
      <c r="AT79" s="170">
        <f>VLOOKUP($F79,'struktura dle okresů'!$A:$O,14,0)</f>
        <v>1407</v>
      </c>
      <c r="AU79" s="171">
        <f>VLOOKUP($F79,'struktura dle okresů'!$A:$O,15,0)</f>
        <v>0</v>
      </c>
      <c r="AV79" s="30" t="str">
        <f t="shared" si="41"/>
        <v/>
      </c>
      <c r="AW79" s="31" t="str">
        <f t="shared" si="42"/>
        <v/>
      </c>
      <c r="AX79" s="31" t="str">
        <f t="shared" si="43"/>
        <v/>
      </c>
      <c r="AY79" s="121" t="str">
        <f t="shared" si="44"/>
        <v/>
      </c>
      <c r="AZ79" s="31" t="str">
        <f t="shared" si="45"/>
        <v/>
      </c>
      <c r="BA79" s="31" t="str">
        <f t="shared" si="46"/>
        <v/>
      </c>
      <c r="BB79" s="31">
        <f t="shared" si="47"/>
        <v>1.2685755708590069E-2</v>
      </c>
      <c r="BC79" s="31" t="str">
        <f t="shared" si="48"/>
        <v/>
      </c>
      <c r="BD79" s="31" t="str">
        <f t="shared" si="49"/>
        <v/>
      </c>
      <c r="BE79" s="31" t="str">
        <f t="shared" si="50"/>
        <v/>
      </c>
      <c r="BF79" s="122">
        <f t="shared" si="51"/>
        <v>4.9035060067948583E-3</v>
      </c>
      <c r="BG79" s="123" t="str">
        <f t="shared" si="52"/>
        <v/>
      </c>
      <c r="BH79" s="184" t="str">
        <f t="shared" si="53"/>
        <v/>
      </c>
      <c r="BI79" s="185" t="str">
        <f t="shared" si="54"/>
        <v/>
      </c>
      <c r="BJ79" s="185" t="str">
        <f t="shared" si="55"/>
        <v/>
      </c>
      <c r="BK79" s="186" t="str">
        <f t="shared" si="56"/>
        <v/>
      </c>
      <c r="BL79" s="185" t="str">
        <f t="shared" si="57"/>
        <v/>
      </c>
      <c r="BM79" s="185" t="str">
        <f t="shared" si="58"/>
        <v/>
      </c>
      <c r="BN79" s="185">
        <f t="shared" si="59"/>
        <v>0.13145539906103287</v>
      </c>
      <c r="BO79" s="185" t="str">
        <f t="shared" si="60"/>
        <v/>
      </c>
      <c r="BP79" s="185" t="str">
        <f t="shared" si="61"/>
        <v/>
      </c>
      <c r="BQ79" s="185" t="str">
        <f t="shared" si="62"/>
        <v/>
      </c>
      <c r="BR79" s="187">
        <f t="shared" si="63"/>
        <v>3.9106145251396648E-2</v>
      </c>
      <c r="BS79" s="188" t="str">
        <f t="shared" si="64"/>
        <v/>
      </c>
      <c r="BT79" s="209" t="str">
        <f t="shared" si="65"/>
        <v/>
      </c>
      <c r="BU79" s="210" t="str">
        <f t="shared" si="66"/>
        <v/>
      </c>
      <c r="BV79" s="210" t="str">
        <f t="shared" si="67"/>
        <v/>
      </c>
      <c r="BW79" s="211" t="str">
        <f t="shared" si="68"/>
        <v/>
      </c>
      <c r="BX79" s="210" t="str">
        <f t="shared" si="69"/>
        <v/>
      </c>
      <c r="BY79" s="210" t="str">
        <f t="shared" si="70"/>
        <v/>
      </c>
      <c r="BZ79" s="210">
        <f t="shared" si="71"/>
        <v>0.55118110236220474</v>
      </c>
      <c r="CA79" s="210" t="str">
        <f t="shared" si="72"/>
        <v/>
      </c>
      <c r="CB79" s="210" t="str">
        <f t="shared" si="73"/>
        <v/>
      </c>
      <c r="CC79" s="210" t="str">
        <f t="shared" si="74"/>
        <v/>
      </c>
      <c r="CD79" s="212">
        <f t="shared" si="75"/>
        <v>9.950248756218906E-2</v>
      </c>
      <c r="CE79" s="213" t="str">
        <f t="shared" si="76"/>
        <v/>
      </c>
    </row>
    <row r="80" spans="1:83" x14ac:dyDescent="0.25">
      <c r="A80" s="12" t="s">
        <v>298</v>
      </c>
      <c r="B80" s="13" t="s">
        <v>299</v>
      </c>
      <c r="C80" s="13" t="s">
        <v>71</v>
      </c>
      <c r="D80" s="13" t="s">
        <v>212</v>
      </c>
      <c r="E80" s="13" t="s">
        <v>213</v>
      </c>
      <c r="F80" s="13" t="s">
        <v>240</v>
      </c>
      <c r="G80" s="13" t="s">
        <v>241</v>
      </c>
      <c r="H80" s="13" t="s">
        <v>48</v>
      </c>
      <c r="I80" s="13" t="str">
        <f t="shared" si="40"/>
        <v>ano</v>
      </c>
      <c r="J80" s="14">
        <f>VLOOKUP(D80,'struktura dle kraje'!A:C,3,0)</f>
        <v>1182613</v>
      </c>
      <c r="K80" s="45">
        <f>VLOOKUP(F80,'struktura dle okresů'!A:C,3,0)</f>
        <v>316155</v>
      </c>
      <c r="L80" s="44">
        <v>981</v>
      </c>
      <c r="M80" s="14">
        <v>24</v>
      </c>
      <c r="N80" s="14">
        <v>210</v>
      </c>
      <c r="O80" s="15">
        <v>1215</v>
      </c>
      <c r="P80" s="14"/>
      <c r="Q80" s="14"/>
      <c r="R80" s="14"/>
      <c r="S80" s="14"/>
      <c r="T80" s="14"/>
      <c r="U80" s="14"/>
      <c r="V80" s="16">
        <v>0</v>
      </c>
      <c r="W80" s="17"/>
      <c r="X80" s="142">
        <f>VLOOKUP($D80,'struktura dle kraje'!$A:$O,4,0)</f>
        <v>4664</v>
      </c>
      <c r="Y80" s="143">
        <f>VLOOKUP($D80,'struktura dle kraje'!$A:$O,5,0)</f>
        <v>101</v>
      </c>
      <c r="Z80" s="143">
        <f>VLOOKUP($D80,'struktura dle kraje'!$A:$O,6,0)</f>
        <v>562</v>
      </c>
      <c r="AA80" s="144">
        <f>VLOOKUP($D80,'struktura dle kraje'!$A:$O,7,0)</f>
        <v>5327</v>
      </c>
      <c r="AB80" s="143">
        <f>VLOOKUP($D80,'struktura dle kraje'!$A:$O,8,0)</f>
        <v>42</v>
      </c>
      <c r="AC80" s="143">
        <f>VLOOKUP($D80,'struktura dle kraje'!$A:$O,9,0)</f>
        <v>34</v>
      </c>
      <c r="AD80" s="143">
        <f>VLOOKUP($D80,'struktura dle kraje'!$A:$O,10,0)</f>
        <v>1065</v>
      </c>
      <c r="AE80" s="143">
        <f>VLOOKUP($D80,'struktura dle kraje'!$A:$O,11,0)</f>
        <v>1698</v>
      </c>
      <c r="AF80" s="143">
        <f>VLOOKUP($D80,'struktura dle kraje'!$A:$O,12,0)</f>
        <v>684</v>
      </c>
      <c r="AG80" s="143">
        <f>VLOOKUP($D80,'struktura dle kraje'!$A:$O,13,0)</f>
        <v>57</v>
      </c>
      <c r="AH80" s="145">
        <f>VLOOKUP($D80,'struktura dle kraje'!$A:$O,14,0)</f>
        <v>3580</v>
      </c>
      <c r="AI80" s="146">
        <f>VLOOKUP($D80,'struktura dle kraje'!$A:$O,15,0)</f>
        <v>999</v>
      </c>
      <c r="AJ80" s="167">
        <f>VLOOKUP($F80,'struktura dle okresů'!$A:$O,4,0)</f>
        <v>1888</v>
      </c>
      <c r="AK80" s="168">
        <f>VLOOKUP($F80,'struktura dle okresů'!$A:$O,5,0)</f>
        <v>38</v>
      </c>
      <c r="AL80" s="168">
        <f>VLOOKUP($F80,'struktura dle okresů'!$A:$O,6,0)</f>
        <v>314</v>
      </c>
      <c r="AM80" s="169">
        <f>VLOOKUP($F80,'struktura dle okresů'!$A:$O,7,0)</f>
        <v>2240</v>
      </c>
      <c r="AN80" s="168">
        <f>VLOOKUP($F80,'struktura dle okresů'!$A:$O,8,0)</f>
        <v>17</v>
      </c>
      <c r="AO80" s="168">
        <f>VLOOKUP($F80,'struktura dle okresů'!$A:$O,9,0)</f>
        <v>13</v>
      </c>
      <c r="AP80" s="168">
        <f>VLOOKUP($F80,'struktura dle okresů'!$A:$O,10,0)</f>
        <v>124</v>
      </c>
      <c r="AQ80" s="168">
        <f>VLOOKUP($F80,'struktura dle okresů'!$A:$O,11,0)</f>
        <v>60</v>
      </c>
      <c r="AR80" s="168">
        <f>VLOOKUP($F80,'struktura dle okresů'!$A:$O,12,0)</f>
        <v>176</v>
      </c>
      <c r="AS80" s="168">
        <f>VLOOKUP($F80,'struktura dle okresů'!$A:$O,13,0)</f>
        <v>30</v>
      </c>
      <c r="AT80" s="170">
        <f>VLOOKUP($F80,'struktura dle okresů'!$A:$O,14,0)</f>
        <v>420</v>
      </c>
      <c r="AU80" s="171">
        <f>VLOOKUP($F80,'struktura dle okresů'!$A:$O,15,0)</f>
        <v>423</v>
      </c>
      <c r="AV80" s="30">
        <f t="shared" si="41"/>
        <v>2.318655605190385E-2</v>
      </c>
      <c r="AW80" s="31">
        <f t="shared" si="42"/>
        <v>2.9232643118148598E-2</v>
      </c>
      <c r="AX80" s="31">
        <f t="shared" si="43"/>
        <v>4.2813455657492352E-2</v>
      </c>
      <c r="AY80" s="121">
        <f t="shared" si="44"/>
        <v>2.5294056417195794E-2</v>
      </c>
      <c r="AZ80" s="31" t="str">
        <f t="shared" si="45"/>
        <v/>
      </c>
      <c r="BA80" s="31" t="str">
        <f t="shared" si="46"/>
        <v/>
      </c>
      <c r="BB80" s="31" t="str">
        <f t="shared" si="47"/>
        <v/>
      </c>
      <c r="BC80" s="31" t="str">
        <f t="shared" si="48"/>
        <v/>
      </c>
      <c r="BD80" s="31" t="str">
        <f t="shared" si="49"/>
        <v/>
      </c>
      <c r="BE80" s="31" t="str">
        <f t="shared" si="50"/>
        <v/>
      </c>
      <c r="BF80" s="122" t="str">
        <f t="shared" si="51"/>
        <v/>
      </c>
      <c r="BG80" s="123" t="str">
        <f t="shared" si="52"/>
        <v/>
      </c>
      <c r="BH80" s="184">
        <f t="shared" si="53"/>
        <v>0.21033447684391079</v>
      </c>
      <c r="BI80" s="185">
        <f t="shared" si="54"/>
        <v>0.23762376237623761</v>
      </c>
      <c r="BJ80" s="185">
        <f t="shared" si="55"/>
        <v>0.37366548042704628</v>
      </c>
      <c r="BK80" s="186">
        <f t="shared" si="56"/>
        <v>0.22808334897691007</v>
      </c>
      <c r="BL80" s="185" t="str">
        <f t="shared" si="57"/>
        <v/>
      </c>
      <c r="BM80" s="185" t="str">
        <f t="shared" si="58"/>
        <v/>
      </c>
      <c r="BN80" s="185" t="str">
        <f t="shared" si="59"/>
        <v/>
      </c>
      <c r="BO80" s="185" t="str">
        <f t="shared" si="60"/>
        <v/>
      </c>
      <c r="BP80" s="185" t="str">
        <f t="shared" si="61"/>
        <v/>
      </c>
      <c r="BQ80" s="185" t="str">
        <f t="shared" si="62"/>
        <v/>
      </c>
      <c r="BR80" s="187" t="str">
        <f t="shared" si="63"/>
        <v/>
      </c>
      <c r="BS80" s="188" t="str">
        <f t="shared" si="64"/>
        <v/>
      </c>
      <c r="BT80" s="209">
        <f t="shared" si="65"/>
        <v>0.51959745762711862</v>
      </c>
      <c r="BU80" s="210">
        <f t="shared" si="66"/>
        <v>0.63157894736842102</v>
      </c>
      <c r="BV80" s="210">
        <f t="shared" si="67"/>
        <v>0.66878980891719741</v>
      </c>
      <c r="BW80" s="211">
        <f t="shared" si="68"/>
        <v>0.5424107142857143</v>
      </c>
      <c r="BX80" s="210" t="str">
        <f t="shared" si="69"/>
        <v/>
      </c>
      <c r="BY80" s="210" t="str">
        <f t="shared" si="70"/>
        <v/>
      </c>
      <c r="BZ80" s="210" t="str">
        <f t="shared" si="71"/>
        <v/>
      </c>
      <c r="CA80" s="210" t="str">
        <f t="shared" si="72"/>
        <v/>
      </c>
      <c r="CB80" s="210" t="str">
        <f t="shared" si="73"/>
        <v/>
      </c>
      <c r="CC80" s="210" t="str">
        <f t="shared" si="74"/>
        <v/>
      </c>
      <c r="CD80" s="212" t="str">
        <f t="shared" si="75"/>
        <v/>
      </c>
      <c r="CE80" s="213" t="str">
        <f t="shared" si="76"/>
        <v/>
      </c>
    </row>
    <row r="81" spans="1:83" x14ac:dyDescent="0.25">
      <c r="A81" s="12" t="s">
        <v>300</v>
      </c>
      <c r="B81" s="13" t="s">
        <v>301</v>
      </c>
      <c r="C81" s="13" t="s">
        <v>84</v>
      </c>
      <c r="D81" s="13" t="s">
        <v>212</v>
      </c>
      <c r="E81" s="13" t="s">
        <v>213</v>
      </c>
      <c r="F81" s="13" t="s">
        <v>236</v>
      </c>
      <c r="G81" s="13" t="s">
        <v>237</v>
      </c>
      <c r="H81" s="13" t="s">
        <v>48</v>
      </c>
      <c r="I81" s="13" t="str">
        <f t="shared" si="40"/>
        <v>ano</v>
      </c>
      <c r="J81" s="14">
        <f>VLOOKUP(D81,'struktura dle kraje'!A:C,3,0)</f>
        <v>1182613</v>
      </c>
      <c r="K81" s="45">
        <f>VLOOKUP(F81,'struktura dle okresů'!A:C,3,0)</f>
        <v>174423</v>
      </c>
      <c r="L81" s="44">
        <v>50</v>
      </c>
      <c r="M81" s="14"/>
      <c r="N81" s="14"/>
      <c r="O81" s="15">
        <v>50</v>
      </c>
      <c r="P81" s="14"/>
      <c r="Q81" s="14"/>
      <c r="R81" s="14"/>
      <c r="S81" s="14">
        <v>675</v>
      </c>
      <c r="T81" s="14"/>
      <c r="U81" s="14"/>
      <c r="V81" s="16">
        <v>675</v>
      </c>
      <c r="W81" s="17"/>
      <c r="X81" s="142">
        <f>VLOOKUP($D81,'struktura dle kraje'!$A:$O,4,0)</f>
        <v>4664</v>
      </c>
      <c r="Y81" s="143">
        <f>VLOOKUP($D81,'struktura dle kraje'!$A:$O,5,0)</f>
        <v>101</v>
      </c>
      <c r="Z81" s="143">
        <f>VLOOKUP($D81,'struktura dle kraje'!$A:$O,6,0)</f>
        <v>562</v>
      </c>
      <c r="AA81" s="144">
        <f>VLOOKUP($D81,'struktura dle kraje'!$A:$O,7,0)</f>
        <v>5327</v>
      </c>
      <c r="AB81" s="143">
        <f>VLOOKUP($D81,'struktura dle kraje'!$A:$O,8,0)</f>
        <v>42</v>
      </c>
      <c r="AC81" s="143">
        <f>VLOOKUP($D81,'struktura dle kraje'!$A:$O,9,0)</f>
        <v>34</v>
      </c>
      <c r="AD81" s="143">
        <f>VLOOKUP($D81,'struktura dle kraje'!$A:$O,10,0)</f>
        <v>1065</v>
      </c>
      <c r="AE81" s="143">
        <f>VLOOKUP($D81,'struktura dle kraje'!$A:$O,11,0)</f>
        <v>1698</v>
      </c>
      <c r="AF81" s="143">
        <f>VLOOKUP($D81,'struktura dle kraje'!$A:$O,12,0)</f>
        <v>684</v>
      </c>
      <c r="AG81" s="143">
        <f>VLOOKUP($D81,'struktura dle kraje'!$A:$O,13,0)</f>
        <v>57</v>
      </c>
      <c r="AH81" s="145">
        <f>VLOOKUP($D81,'struktura dle kraje'!$A:$O,14,0)</f>
        <v>3580</v>
      </c>
      <c r="AI81" s="146">
        <f>VLOOKUP($D81,'struktura dle kraje'!$A:$O,15,0)</f>
        <v>999</v>
      </c>
      <c r="AJ81" s="167">
        <f>VLOOKUP($F81,'struktura dle okresů'!$A:$O,4,0)</f>
        <v>493</v>
      </c>
      <c r="AK81" s="168">
        <f>VLOOKUP($F81,'struktura dle okresů'!$A:$O,5,0)</f>
        <v>8</v>
      </c>
      <c r="AL81" s="168">
        <f>VLOOKUP($F81,'struktura dle okresů'!$A:$O,6,0)</f>
        <v>36</v>
      </c>
      <c r="AM81" s="169">
        <f>VLOOKUP($F81,'struktura dle okresů'!$A:$O,7,0)</f>
        <v>537</v>
      </c>
      <c r="AN81" s="168">
        <f>VLOOKUP($F81,'struktura dle okresů'!$A:$O,8,0)</f>
        <v>0</v>
      </c>
      <c r="AO81" s="168">
        <f>VLOOKUP($F81,'struktura dle okresů'!$A:$O,9,0)</f>
        <v>0</v>
      </c>
      <c r="AP81" s="168">
        <f>VLOOKUP($F81,'struktura dle okresů'!$A:$O,10,0)</f>
        <v>254</v>
      </c>
      <c r="AQ81" s="168">
        <f>VLOOKUP($F81,'struktura dle okresů'!$A:$O,11,0)</f>
        <v>1063</v>
      </c>
      <c r="AR81" s="168">
        <f>VLOOKUP($F81,'struktura dle okresů'!$A:$O,12,0)</f>
        <v>90</v>
      </c>
      <c r="AS81" s="168">
        <f>VLOOKUP($F81,'struktura dle okresů'!$A:$O,13,0)</f>
        <v>0</v>
      </c>
      <c r="AT81" s="170">
        <f>VLOOKUP($F81,'struktura dle okresů'!$A:$O,14,0)</f>
        <v>1407</v>
      </c>
      <c r="AU81" s="171">
        <f>VLOOKUP($F81,'struktura dle okresů'!$A:$O,15,0)</f>
        <v>0</v>
      </c>
      <c r="AV81" s="30">
        <f t="shared" si="41"/>
        <v>1.181781654021603E-3</v>
      </c>
      <c r="AW81" s="31" t="str">
        <f t="shared" si="42"/>
        <v/>
      </c>
      <c r="AX81" s="31" t="str">
        <f t="shared" si="43"/>
        <v/>
      </c>
      <c r="AY81" s="121">
        <f t="shared" si="44"/>
        <v>1.0409076714895389E-3</v>
      </c>
      <c r="AZ81" s="31" t="str">
        <f t="shared" si="45"/>
        <v/>
      </c>
      <c r="BA81" s="31" t="str">
        <f t="shared" si="46"/>
        <v/>
      </c>
      <c r="BB81" s="31" t="str">
        <f t="shared" si="47"/>
        <v/>
      </c>
      <c r="BC81" s="31">
        <f t="shared" si="48"/>
        <v>5.5900621118012424E-2</v>
      </c>
      <c r="BD81" s="31" t="str">
        <f t="shared" si="49"/>
        <v/>
      </c>
      <c r="BE81" s="31" t="str">
        <f t="shared" si="50"/>
        <v/>
      </c>
      <c r="BF81" s="122">
        <f t="shared" si="51"/>
        <v>2.3641903961332353E-2</v>
      </c>
      <c r="BG81" s="123" t="str">
        <f t="shared" si="52"/>
        <v/>
      </c>
      <c r="BH81" s="184">
        <f t="shared" si="53"/>
        <v>1.072041166380789E-2</v>
      </c>
      <c r="BI81" s="185" t="str">
        <f t="shared" si="54"/>
        <v/>
      </c>
      <c r="BJ81" s="185" t="str">
        <f t="shared" si="55"/>
        <v/>
      </c>
      <c r="BK81" s="186">
        <f t="shared" si="56"/>
        <v>9.3861460484325129E-3</v>
      </c>
      <c r="BL81" s="185" t="str">
        <f t="shared" si="57"/>
        <v/>
      </c>
      <c r="BM81" s="185" t="str">
        <f t="shared" si="58"/>
        <v/>
      </c>
      <c r="BN81" s="185" t="str">
        <f t="shared" si="59"/>
        <v/>
      </c>
      <c r="BO81" s="185">
        <f t="shared" si="60"/>
        <v>0.39752650176678445</v>
      </c>
      <c r="BP81" s="185" t="str">
        <f t="shared" si="61"/>
        <v/>
      </c>
      <c r="BQ81" s="185" t="str">
        <f t="shared" si="62"/>
        <v/>
      </c>
      <c r="BR81" s="187">
        <f t="shared" si="63"/>
        <v>0.18854748603351956</v>
      </c>
      <c r="BS81" s="188" t="str">
        <f t="shared" si="64"/>
        <v/>
      </c>
      <c r="BT81" s="209">
        <f t="shared" si="65"/>
        <v>0.10141987829614604</v>
      </c>
      <c r="BU81" s="210" t="str">
        <f t="shared" si="66"/>
        <v/>
      </c>
      <c r="BV81" s="210" t="str">
        <f t="shared" si="67"/>
        <v/>
      </c>
      <c r="BW81" s="211">
        <f t="shared" si="68"/>
        <v>9.3109869646182494E-2</v>
      </c>
      <c r="BX81" s="210" t="str">
        <f t="shared" si="69"/>
        <v/>
      </c>
      <c r="BY81" s="210" t="str">
        <f t="shared" si="70"/>
        <v/>
      </c>
      <c r="BZ81" s="210" t="str">
        <f t="shared" si="71"/>
        <v/>
      </c>
      <c r="CA81" s="210">
        <f t="shared" si="72"/>
        <v>0.63499529633113827</v>
      </c>
      <c r="CB81" s="210" t="str">
        <f t="shared" si="73"/>
        <v/>
      </c>
      <c r="CC81" s="210" t="str">
        <f t="shared" si="74"/>
        <v/>
      </c>
      <c r="CD81" s="212">
        <f t="shared" si="75"/>
        <v>0.47974413646055436</v>
      </c>
      <c r="CE81" s="213" t="str">
        <f t="shared" si="76"/>
        <v/>
      </c>
    </row>
    <row r="82" spans="1:83" x14ac:dyDescent="0.25">
      <c r="A82" s="12" t="s">
        <v>302</v>
      </c>
      <c r="B82" s="13" t="s">
        <v>303</v>
      </c>
      <c r="C82" s="13" t="s">
        <v>43</v>
      </c>
      <c r="D82" s="13" t="s">
        <v>212</v>
      </c>
      <c r="E82" s="13" t="s">
        <v>213</v>
      </c>
      <c r="F82" s="13" t="s">
        <v>304</v>
      </c>
      <c r="G82" s="13" t="s">
        <v>305</v>
      </c>
      <c r="H82" s="13" t="s">
        <v>99</v>
      </c>
      <c r="I82" s="13" t="str">
        <f t="shared" si="40"/>
        <v>ano</v>
      </c>
      <c r="J82" s="14">
        <f>VLOOKUP(D82,'struktura dle kraje'!A:C,3,0)</f>
        <v>1182613</v>
      </c>
      <c r="K82" s="45">
        <f>VLOOKUP(F82,'struktura dle okresů'!A:C,3,0)</f>
        <v>88288</v>
      </c>
      <c r="L82" s="44">
        <v>270</v>
      </c>
      <c r="M82" s="14">
        <v>6</v>
      </c>
      <c r="N82" s="14">
        <v>23</v>
      </c>
      <c r="O82" s="15">
        <v>299</v>
      </c>
      <c r="P82" s="14"/>
      <c r="Q82" s="14">
        <v>8</v>
      </c>
      <c r="R82" s="14">
        <v>45</v>
      </c>
      <c r="S82" s="14">
        <v>25</v>
      </c>
      <c r="T82" s="14">
        <v>60</v>
      </c>
      <c r="U82" s="14"/>
      <c r="V82" s="16">
        <v>138</v>
      </c>
      <c r="W82" s="17"/>
      <c r="X82" s="142">
        <f>VLOOKUP($D82,'struktura dle kraje'!$A:$O,4,0)</f>
        <v>4664</v>
      </c>
      <c r="Y82" s="143">
        <f>VLOOKUP($D82,'struktura dle kraje'!$A:$O,5,0)</f>
        <v>101</v>
      </c>
      <c r="Z82" s="143">
        <f>VLOOKUP($D82,'struktura dle kraje'!$A:$O,6,0)</f>
        <v>562</v>
      </c>
      <c r="AA82" s="144">
        <f>VLOOKUP($D82,'struktura dle kraje'!$A:$O,7,0)</f>
        <v>5327</v>
      </c>
      <c r="AB82" s="143">
        <f>VLOOKUP($D82,'struktura dle kraje'!$A:$O,8,0)</f>
        <v>42</v>
      </c>
      <c r="AC82" s="143">
        <f>VLOOKUP($D82,'struktura dle kraje'!$A:$O,9,0)</f>
        <v>34</v>
      </c>
      <c r="AD82" s="143">
        <f>VLOOKUP($D82,'struktura dle kraje'!$A:$O,10,0)</f>
        <v>1065</v>
      </c>
      <c r="AE82" s="143">
        <f>VLOOKUP($D82,'struktura dle kraje'!$A:$O,11,0)</f>
        <v>1698</v>
      </c>
      <c r="AF82" s="143">
        <f>VLOOKUP($D82,'struktura dle kraje'!$A:$O,12,0)</f>
        <v>684</v>
      </c>
      <c r="AG82" s="143">
        <f>VLOOKUP($D82,'struktura dle kraje'!$A:$O,13,0)</f>
        <v>57</v>
      </c>
      <c r="AH82" s="145">
        <f>VLOOKUP($D82,'struktura dle kraje'!$A:$O,14,0)</f>
        <v>3580</v>
      </c>
      <c r="AI82" s="146">
        <f>VLOOKUP($D82,'struktura dle kraje'!$A:$O,15,0)</f>
        <v>999</v>
      </c>
      <c r="AJ82" s="167">
        <f>VLOOKUP($F82,'struktura dle okresů'!$A:$O,4,0)</f>
        <v>325</v>
      </c>
      <c r="AK82" s="168">
        <f>VLOOKUP($F82,'struktura dle okresů'!$A:$O,5,0)</f>
        <v>6</v>
      </c>
      <c r="AL82" s="168">
        <f>VLOOKUP($F82,'struktura dle okresů'!$A:$O,6,0)</f>
        <v>28</v>
      </c>
      <c r="AM82" s="169">
        <f>VLOOKUP($F82,'struktura dle okresů'!$A:$O,7,0)</f>
        <v>359</v>
      </c>
      <c r="AN82" s="168">
        <f>VLOOKUP($F82,'struktura dle okresů'!$A:$O,8,0)</f>
        <v>0</v>
      </c>
      <c r="AO82" s="168">
        <f>VLOOKUP($F82,'struktura dle okresů'!$A:$O,9,0)</f>
        <v>8</v>
      </c>
      <c r="AP82" s="168">
        <f>VLOOKUP($F82,'struktura dle okresů'!$A:$O,10,0)</f>
        <v>45</v>
      </c>
      <c r="AQ82" s="168">
        <f>VLOOKUP($F82,'struktura dle okresů'!$A:$O,11,0)</f>
        <v>25</v>
      </c>
      <c r="AR82" s="168">
        <f>VLOOKUP($F82,'struktura dle okresů'!$A:$O,12,0)</f>
        <v>95</v>
      </c>
      <c r="AS82" s="168">
        <f>VLOOKUP($F82,'struktura dle okresů'!$A:$O,13,0)</f>
        <v>0</v>
      </c>
      <c r="AT82" s="170">
        <f>VLOOKUP($F82,'struktura dle okresů'!$A:$O,14,0)</f>
        <v>173</v>
      </c>
      <c r="AU82" s="171">
        <f>VLOOKUP($F82,'struktura dle okresů'!$A:$O,15,0)</f>
        <v>180</v>
      </c>
      <c r="AV82" s="30">
        <f t="shared" si="41"/>
        <v>6.3816209317166563E-3</v>
      </c>
      <c r="AW82" s="31">
        <f t="shared" si="42"/>
        <v>7.3081607795371494E-3</v>
      </c>
      <c r="AX82" s="31">
        <f t="shared" si="43"/>
        <v>4.689092762487258E-3</v>
      </c>
      <c r="AY82" s="121">
        <f t="shared" si="44"/>
        <v>6.2246278755074425E-3</v>
      </c>
      <c r="AZ82" s="31" t="str">
        <f t="shared" si="45"/>
        <v/>
      </c>
      <c r="BA82" s="31">
        <f t="shared" si="46"/>
        <v>2.0997375328083989E-2</v>
      </c>
      <c r="BB82" s="31">
        <f t="shared" si="47"/>
        <v>4.0775643349039506E-3</v>
      </c>
      <c r="BC82" s="31">
        <f t="shared" si="48"/>
        <v>2.070393374741201E-3</v>
      </c>
      <c r="BD82" s="31">
        <f t="shared" si="49"/>
        <v>1.5278838808250574E-2</v>
      </c>
      <c r="BE82" s="31" t="str">
        <f t="shared" si="50"/>
        <v/>
      </c>
      <c r="BF82" s="122">
        <f t="shared" si="51"/>
        <v>4.8334559209835034E-3</v>
      </c>
      <c r="BG82" s="123" t="str">
        <f t="shared" si="52"/>
        <v/>
      </c>
      <c r="BH82" s="184">
        <f t="shared" si="53"/>
        <v>5.789022298456261E-2</v>
      </c>
      <c r="BI82" s="185">
        <f t="shared" si="54"/>
        <v>5.9405940594059403E-2</v>
      </c>
      <c r="BJ82" s="185">
        <f t="shared" si="55"/>
        <v>4.0925266903914591E-2</v>
      </c>
      <c r="BK82" s="186">
        <f t="shared" si="56"/>
        <v>5.6129153369626435E-2</v>
      </c>
      <c r="BL82" s="185" t="str">
        <f t="shared" si="57"/>
        <v/>
      </c>
      <c r="BM82" s="185">
        <f t="shared" si="58"/>
        <v>0.23529411764705882</v>
      </c>
      <c r="BN82" s="185">
        <f t="shared" si="59"/>
        <v>4.2253521126760563E-2</v>
      </c>
      <c r="BO82" s="185">
        <f t="shared" si="60"/>
        <v>1.4723203769140165E-2</v>
      </c>
      <c r="BP82" s="185">
        <f t="shared" si="61"/>
        <v>8.771929824561403E-2</v>
      </c>
      <c r="BQ82" s="185" t="str">
        <f t="shared" si="62"/>
        <v/>
      </c>
      <c r="BR82" s="187">
        <f t="shared" si="63"/>
        <v>3.8547486033519554E-2</v>
      </c>
      <c r="BS82" s="188" t="str">
        <f t="shared" si="64"/>
        <v/>
      </c>
      <c r="BT82" s="209">
        <f t="shared" si="65"/>
        <v>0.83076923076923082</v>
      </c>
      <c r="BU82" s="210">
        <f t="shared" si="66"/>
        <v>1</v>
      </c>
      <c r="BV82" s="210">
        <f t="shared" si="67"/>
        <v>0.8214285714285714</v>
      </c>
      <c r="BW82" s="211">
        <f t="shared" si="68"/>
        <v>0.83286908077994426</v>
      </c>
      <c r="BX82" s="210" t="str">
        <f t="shared" si="69"/>
        <v/>
      </c>
      <c r="BY82" s="210">
        <f t="shared" si="70"/>
        <v>1</v>
      </c>
      <c r="BZ82" s="210">
        <f t="shared" si="71"/>
        <v>1</v>
      </c>
      <c r="CA82" s="210">
        <f t="shared" si="72"/>
        <v>1</v>
      </c>
      <c r="CB82" s="210">
        <f t="shared" si="73"/>
        <v>0.63157894736842102</v>
      </c>
      <c r="CC82" s="210" t="str">
        <f t="shared" si="74"/>
        <v/>
      </c>
      <c r="CD82" s="212">
        <f t="shared" si="75"/>
        <v>0.79768786127167635</v>
      </c>
      <c r="CE82" s="213" t="str">
        <f t="shared" si="76"/>
        <v/>
      </c>
    </row>
    <row r="83" spans="1:83" x14ac:dyDescent="0.25">
      <c r="A83" s="12" t="s">
        <v>302</v>
      </c>
      <c r="B83" s="13" t="s">
        <v>303</v>
      </c>
      <c r="C83" s="13" t="s">
        <v>43</v>
      </c>
      <c r="D83" s="13" t="s">
        <v>212</v>
      </c>
      <c r="E83" s="13" t="s">
        <v>213</v>
      </c>
      <c r="F83" s="13" t="s">
        <v>236</v>
      </c>
      <c r="G83" s="13" t="s">
        <v>237</v>
      </c>
      <c r="H83" s="13" t="s">
        <v>99</v>
      </c>
      <c r="I83" s="13" t="str">
        <f t="shared" si="40"/>
        <v>ne</v>
      </c>
      <c r="J83" s="14">
        <f>VLOOKUP(D83,'struktura dle kraje'!A:C,3,0)</f>
        <v>1182613</v>
      </c>
      <c r="K83" s="45">
        <f>VLOOKUP(F83,'struktura dle okresů'!A:C,3,0)</f>
        <v>174423</v>
      </c>
      <c r="L83" s="44"/>
      <c r="M83" s="14"/>
      <c r="N83" s="14"/>
      <c r="O83" s="15"/>
      <c r="P83" s="14"/>
      <c r="Q83" s="14"/>
      <c r="R83" s="14"/>
      <c r="S83" s="14"/>
      <c r="T83" s="14">
        <v>90</v>
      </c>
      <c r="U83" s="14"/>
      <c r="V83" s="16">
        <v>90</v>
      </c>
      <c r="W83" s="17"/>
      <c r="X83" s="142">
        <f>VLOOKUP($D83,'struktura dle kraje'!$A:$O,4,0)</f>
        <v>4664</v>
      </c>
      <c r="Y83" s="143">
        <f>VLOOKUP($D83,'struktura dle kraje'!$A:$O,5,0)</f>
        <v>101</v>
      </c>
      <c r="Z83" s="143">
        <f>VLOOKUP($D83,'struktura dle kraje'!$A:$O,6,0)</f>
        <v>562</v>
      </c>
      <c r="AA83" s="144">
        <f>VLOOKUP($D83,'struktura dle kraje'!$A:$O,7,0)</f>
        <v>5327</v>
      </c>
      <c r="AB83" s="143">
        <f>VLOOKUP($D83,'struktura dle kraje'!$A:$O,8,0)</f>
        <v>42</v>
      </c>
      <c r="AC83" s="143">
        <f>VLOOKUP($D83,'struktura dle kraje'!$A:$O,9,0)</f>
        <v>34</v>
      </c>
      <c r="AD83" s="143">
        <f>VLOOKUP($D83,'struktura dle kraje'!$A:$O,10,0)</f>
        <v>1065</v>
      </c>
      <c r="AE83" s="143">
        <f>VLOOKUP($D83,'struktura dle kraje'!$A:$O,11,0)</f>
        <v>1698</v>
      </c>
      <c r="AF83" s="143">
        <f>VLOOKUP($D83,'struktura dle kraje'!$A:$O,12,0)</f>
        <v>684</v>
      </c>
      <c r="AG83" s="143">
        <f>VLOOKUP($D83,'struktura dle kraje'!$A:$O,13,0)</f>
        <v>57</v>
      </c>
      <c r="AH83" s="145">
        <f>VLOOKUP($D83,'struktura dle kraje'!$A:$O,14,0)</f>
        <v>3580</v>
      </c>
      <c r="AI83" s="146">
        <f>VLOOKUP($D83,'struktura dle kraje'!$A:$O,15,0)</f>
        <v>999</v>
      </c>
      <c r="AJ83" s="167">
        <f>VLOOKUP($F83,'struktura dle okresů'!$A:$O,4,0)</f>
        <v>493</v>
      </c>
      <c r="AK83" s="168">
        <f>VLOOKUP($F83,'struktura dle okresů'!$A:$O,5,0)</f>
        <v>8</v>
      </c>
      <c r="AL83" s="168">
        <f>VLOOKUP($F83,'struktura dle okresů'!$A:$O,6,0)</f>
        <v>36</v>
      </c>
      <c r="AM83" s="169">
        <f>VLOOKUP($F83,'struktura dle okresů'!$A:$O,7,0)</f>
        <v>537</v>
      </c>
      <c r="AN83" s="168">
        <f>VLOOKUP($F83,'struktura dle okresů'!$A:$O,8,0)</f>
        <v>0</v>
      </c>
      <c r="AO83" s="168">
        <f>VLOOKUP($F83,'struktura dle okresů'!$A:$O,9,0)</f>
        <v>0</v>
      </c>
      <c r="AP83" s="168">
        <f>VLOOKUP($F83,'struktura dle okresů'!$A:$O,10,0)</f>
        <v>254</v>
      </c>
      <c r="AQ83" s="168">
        <f>VLOOKUP($F83,'struktura dle okresů'!$A:$O,11,0)</f>
        <v>1063</v>
      </c>
      <c r="AR83" s="168">
        <f>VLOOKUP($F83,'struktura dle okresů'!$A:$O,12,0)</f>
        <v>90</v>
      </c>
      <c r="AS83" s="168">
        <f>VLOOKUP($F83,'struktura dle okresů'!$A:$O,13,0)</f>
        <v>0</v>
      </c>
      <c r="AT83" s="170">
        <f>VLOOKUP($F83,'struktura dle okresů'!$A:$O,14,0)</f>
        <v>1407</v>
      </c>
      <c r="AU83" s="171">
        <f>VLOOKUP($F83,'struktura dle okresů'!$A:$O,15,0)</f>
        <v>0</v>
      </c>
      <c r="AV83" s="30" t="str">
        <f t="shared" si="41"/>
        <v/>
      </c>
      <c r="AW83" s="31" t="str">
        <f t="shared" si="42"/>
        <v/>
      </c>
      <c r="AX83" s="31" t="str">
        <f t="shared" si="43"/>
        <v/>
      </c>
      <c r="AY83" s="121" t="str">
        <f t="shared" si="44"/>
        <v/>
      </c>
      <c r="AZ83" s="31" t="str">
        <f t="shared" si="45"/>
        <v/>
      </c>
      <c r="BA83" s="31" t="str">
        <f t="shared" si="46"/>
        <v/>
      </c>
      <c r="BB83" s="31" t="str">
        <f t="shared" si="47"/>
        <v/>
      </c>
      <c r="BC83" s="31" t="str">
        <f t="shared" si="48"/>
        <v/>
      </c>
      <c r="BD83" s="31">
        <f t="shared" si="49"/>
        <v>2.291825821237586E-2</v>
      </c>
      <c r="BE83" s="31" t="str">
        <f t="shared" si="50"/>
        <v/>
      </c>
      <c r="BF83" s="122">
        <f t="shared" si="51"/>
        <v>3.1522538615109804E-3</v>
      </c>
      <c r="BG83" s="123" t="str">
        <f t="shared" si="52"/>
        <v/>
      </c>
      <c r="BH83" s="184" t="str">
        <f t="shared" si="53"/>
        <v/>
      </c>
      <c r="BI83" s="185" t="str">
        <f t="shared" si="54"/>
        <v/>
      </c>
      <c r="BJ83" s="185" t="str">
        <f t="shared" si="55"/>
        <v/>
      </c>
      <c r="BK83" s="186" t="str">
        <f t="shared" si="56"/>
        <v/>
      </c>
      <c r="BL83" s="185" t="str">
        <f t="shared" si="57"/>
        <v/>
      </c>
      <c r="BM83" s="185" t="str">
        <f t="shared" si="58"/>
        <v/>
      </c>
      <c r="BN83" s="185" t="str">
        <f t="shared" si="59"/>
        <v/>
      </c>
      <c r="BO83" s="185" t="str">
        <f t="shared" si="60"/>
        <v/>
      </c>
      <c r="BP83" s="185">
        <f t="shared" si="61"/>
        <v>0.13157894736842105</v>
      </c>
      <c r="BQ83" s="185" t="str">
        <f t="shared" si="62"/>
        <v/>
      </c>
      <c r="BR83" s="187">
        <f t="shared" si="63"/>
        <v>2.5139664804469275E-2</v>
      </c>
      <c r="BS83" s="188" t="str">
        <f t="shared" si="64"/>
        <v/>
      </c>
      <c r="BT83" s="209" t="str">
        <f t="shared" si="65"/>
        <v/>
      </c>
      <c r="BU83" s="210" t="str">
        <f t="shared" si="66"/>
        <v/>
      </c>
      <c r="BV83" s="210" t="str">
        <f t="shared" si="67"/>
        <v/>
      </c>
      <c r="BW83" s="211" t="str">
        <f t="shared" si="68"/>
        <v/>
      </c>
      <c r="BX83" s="210" t="str">
        <f t="shared" si="69"/>
        <v/>
      </c>
      <c r="BY83" s="210" t="str">
        <f t="shared" si="70"/>
        <v/>
      </c>
      <c r="BZ83" s="210" t="str">
        <f t="shared" si="71"/>
        <v/>
      </c>
      <c r="CA83" s="210" t="str">
        <f t="shared" si="72"/>
        <v/>
      </c>
      <c r="CB83" s="210">
        <f t="shared" si="73"/>
        <v>1</v>
      </c>
      <c r="CC83" s="210" t="str">
        <f t="shared" si="74"/>
        <v/>
      </c>
      <c r="CD83" s="212">
        <f t="shared" si="75"/>
        <v>6.3965884861407252E-2</v>
      </c>
      <c r="CE83" s="213" t="str">
        <f t="shared" si="76"/>
        <v/>
      </c>
    </row>
    <row r="84" spans="1:83" x14ac:dyDescent="0.25">
      <c r="A84" s="12" t="s">
        <v>306</v>
      </c>
      <c r="B84" s="13" t="s">
        <v>307</v>
      </c>
      <c r="C84" s="13" t="s">
        <v>43</v>
      </c>
      <c r="D84" s="13" t="s">
        <v>212</v>
      </c>
      <c r="E84" s="13" t="s">
        <v>213</v>
      </c>
      <c r="F84" s="13" t="s">
        <v>308</v>
      </c>
      <c r="G84" s="13" t="s">
        <v>309</v>
      </c>
      <c r="H84" s="13" t="s">
        <v>99</v>
      </c>
      <c r="I84" s="13" t="str">
        <f t="shared" si="40"/>
        <v>ano</v>
      </c>
      <c r="J84" s="14">
        <f>VLOOKUP(D84,'struktura dle kraje'!A:C,3,0)</f>
        <v>1182613</v>
      </c>
      <c r="K84" s="45">
        <f>VLOOKUP(F84,'struktura dle okresů'!A:C,3,0)</f>
        <v>238419</v>
      </c>
      <c r="L84" s="44">
        <v>215</v>
      </c>
      <c r="M84" s="14">
        <v>7</v>
      </c>
      <c r="N84" s="14">
        <v>19</v>
      </c>
      <c r="O84" s="15">
        <v>241</v>
      </c>
      <c r="P84" s="14">
        <v>15</v>
      </c>
      <c r="Q84" s="14">
        <v>5</v>
      </c>
      <c r="R84" s="14">
        <v>108</v>
      </c>
      <c r="S84" s="14"/>
      <c r="T84" s="14"/>
      <c r="U84" s="14"/>
      <c r="V84" s="16">
        <v>128</v>
      </c>
      <c r="W84" s="17"/>
      <c r="X84" s="142">
        <f>VLOOKUP($D84,'struktura dle kraje'!$A:$O,4,0)</f>
        <v>4664</v>
      </c>
      <c r="Y84" s="143">
        <f>VLOOKUP($D84,'struktura dle kraje'!$A:$O,5,0)</f>
        <v>101</v>
      </c>
      <c r="Z84" s="143">
        <f>VLOOKUP($D84,'struktura dle kraje'!$A:$O,6,0)</f>
        <v>562</v>
      </c>
      <c r="AA84" s="144">
        <f>VLOOKUP($D84,'struktura dle kraje'!$A:$O,7,0)</f>
        <v>5327</v>
      </c>
      <c r="AB84" s="143">
        <f>VLOOKUP($D84,'struktura dle kraje'!$A:$O,8,0)</f>
        <v>42</v>
      </c>
      <c r="AC84" s="143">
        <f>VLOOKUP($D84,'struktura dle kraje'!$A:$O,9,0)</f>
        <v>34</v>
      </c>
      <c r="AD84" s="143">
        <f>VLOOKUP($D84,'struktura dle kraje'!$A:$O,10,0)</f>
        <v>1065</v>
      </c>
      <c r="AE84" s="143">
        <f>VLOOKUP($D84,'struktura dle kraje'!$A:$O,11,0)</f>
        <v>1698</v>
      </c>
      <c r="AF84" s="143">
        <f>VLOOKUP($D84,'struktura dle kraje'!$A:$O,12,0)</f>
        <v>684</v>
      </c>
      <c r="AG84" s="143">
        <f>VLOOKUP($D84,'struktura dle kraje'!$A:$O,13,0)</f>
        <v>57</v>
      </c>
      <c r="AH84" s="145">
        <f>VLOOKUP($D84,'struktura dle kraje'!$A:$O,14,0)</f>
        <v>3580</v>
      </c>
      <c r="AI84" s="146">
        <f>VLOOKUP($D84,'struktura dle kraje'!$A:$O,15,0)</f>
        <v>999</v>
      </c>
      <c r="AJ84" s="167">
        <f>VLOOKUP($F84,'struktura dle okresů'!$A:$O,4,0)</f>
        <v>799</v>
      </c>
      <c r="AK84" s="168">
        <f>VLOOKUP($F84,'struktura dle okresů'!$A:$O,5,0)</f>
        <v>13</v>
      </c>
      <c r="AL84" s="168">
        <f>VLOOKUP($F84,'struktura dle okresů'!$A:$O,6,0)</f>
        <v>78</v>
      </c>
      <c r="AM84" s="169">
        <f>VLOOKUP($F84,'struktura dle okresů'!$A:$O,7,0)</f>
        <v>890</v>
      </c>
      <c r="AN84" s="168">
        <f>VLOOKUP($F84,'struktura dle okresů'!$A:$O,8,0)</f>
        <v>15</v>
      </c>
      <c r="AO84" s="168">
        <f>VLOOKUP($F84,'struktura dle okresů'!$A:$O,9,0)</f>
        <v>5</v>
      </c>
      <c r="AP84" s="168">
        <f>VLOOKUP($F84,'struktura dle okresů'!$A:$O,10,0)</f>
        <v>287</v>
      </c>
      <c r="AQ84" s="168">
        <f>VLOOKUP($F84,'struktura dle okresů'!$A:$O,11,0)</f>
        <v>145</v>
      </c>
      <c r="AR84" s="168">
        <f>VLOOKUP($F84,'struktura dle okresů'!$A:$O,12,0)</f>
        <v>181</v>
      </c>
      <c r="AS84" s="168">
        <f>VLOOKUP($F84,'struktura dle okresů'!$A:$O,13,0)</f>
        <v>0</v>
      </c>
      <c r="AT84" s="170">
        <f>VLOOKUP($F84,'struktura dle okresů'!$A:$O,14,0)</f>
        <v>633</v>
      </c>
      <c r="AU84" s="171">
        <f>VLOOKUP($F84,'struktura dle okresů'!$A:$O,15,0)</f>
        <v>396</v>
      </c>
      <c r="AV84" s="30">
        <f t="shared" si="41"/>
        <v>5.0816611122928923E-3</v>
      </c>
      <c r="AW84" s="31">
        <f t="shared" si="42"/>
        <v>8.5261875761266752E-3</v>
      </c>
      <c r="AX84" s="31">
        <f t="shared" si="43"/>
        <v>3.8735983690112129E-3</v>
      </c>
      <c r="AY84" s="121">
        <f t="shared" si="44"/>
        <v>5.0171749765795777E-3</v>
      </c>
      <c r="AZ84" s="31">
        <f t="shared" si="45"/>
        <v>2.664298401420959E-2</v>
      </c>
      <c r="BA84" s="31">
        <f t="shared" si="46"/>
        <v>1.3123359580052493E-2</v>
      </c>
      <c r="BB84" s="31">
        <f t="shared" si="47"/>
        <v>9.7861544037694814E-3</v>
      </c>
      <c r="BC84" s="31" t="str">
        <f t="shared" si="48"/>
        <v/>
      </c>
      <c r="BD84" s="31" t="str">
        <f t="shared" si="49"/>
        <v/>
      </c>
      <c r="BE84" s="31" t="str">
        <f t="shared" si="50"/>
        <v/>
      </c>
      <c r="BF84" s="122">
        <f t="shared" si="51"/>
        <v>4.4832054919267273E-3</v>
      </c>
      <c r="BG84" s="123" t="str">
        <f t="shared" si="52"/>
        <v/>
      </c>
      <c r="BH84" s="184">
        <f t="shared" si="53"/>
        <v>4.6097770154373927E-2</v>
      </c>
      <c r="BI84" s="185">
        <f t="shared" si="54"/>
        <v>6.9306930693069313E-2</v>
      </c>
      <c r="BJ84" s="185">
        <f t="shared" si="55"/>
        <v>3.3807829181494664E-2</v>
      </c>
      <c r="BK84" s="186">
        <f t="shared" si="56"/>
        <v>4.5241223953444716E-2</v>
      </c>
      <c r="BL84" s="185">
        <f t="shared" si="57"/>
        <v>0.35714285714285715</v>
      </c>
      <c r="BM84" s="185">
        <f t="shared" si="58"/>
        <v>0.14705882352941177</v>
      </c>
      <c r="BN84" s="185">
        <f t="shared" si="59"/>
        <v>0.10140845070422536</v>
      </c>
      <c r="BO84" s="185" t="str">
        <f t="shared" si="60"/>
        <v/>
      </c>
      <c r="BP84" s="185" t="str">
        <f t="shared" si="61"/>
        <v/>
      </c>
      <c r="BQ84" s="185" t="str">
        <f t="shared" si="62"/>
        <v/>
      </c>
      <c r="BR84" s="187">
        <f t="shared" si="63"/>
        <v>3.5754189944134075E-2</v>
      </c>
      <c r="BS84" s="188" t="str">
        <f t="shared" si="64"/>
        <v/>
      </c>
      <c r="BT84" s="209">
        <f t="shared" si="65"/>
        <v>0.2690863579474343</v>
      </c>
      <c r="BU84" s="210">
        <f t="shared" si="66"/>
        <v>0.53846153846153844</v>
      </c>
      <c r="BV84" s="210">
        <f t="shared" si="67"/>
        <v>0.24358974358974358</v>
      </c>
      <c r="BW84" s="211">
        <f t="shared" si="68"/>
        <v>0.27078651685393257</v>
      </c>
      <c r="BX84" s="210">
        <f t="shared" si="69"/>
        <v>1</v>
      </c>
      <c r="BY84" s="210">
        <f t="shared" si="70"/>
        <v>1</v>
      </c>
      <c r="BZ84" s="210">
        <f t="shared" si="71"/>
        <v>0.37630662020905925</v>
      </c>
      <c r="CA84" s="210" t="str">
        <f t="shared" si="72"/>
        <v/>
      </c>
      <c r="CB84" s="210" t="str">
        <f t="shared" si="73"/>
        <v/>
      </c>
      <c r="CC84" s="210" t="str">
        <f t="shared" si="74"/>
        <v/>
      </c>
      <c r="CD84" s="212">
        <f t="shared" si="75"/>
        <v>0.20221169036334913</v>
      </c>
      <c r="CE84" s="213" t="str">
        <f t="shared" si="76"/>
        <v/>
      </c>
    </row>
    <row r="85" spans="1:83" x14ac:dyDescent="0.25">
      <c r="A85" s="12" t="s">
        <v>310</v>
      </c>
      <c r="B85" s="13" t="s">
        <v>311</v>
      </c>
      <c r="C85" s="13" t="s">
        <v>43</v>
      </c>
      <c r="D85" s="13" t="s">
        <v>212</v>
      </c>
      <c r="E85" s="13" t="s">
        <v>213</v>
      </c>
      <c r="F85" s="13" t="s">
        <v>308</v>
      </c>
      <c r="G85" s="13" t="s">
        <v>309</v>
      </c>
      <c r="H85" s="13" t="s">
        <v>99</v>
      </c>
      <c r="I85" s="13" t="str">
        <f t="shared" si="40"/>
        <v>ano</v>
      </c>
      <c r="J85" s="14">
        <f>VLOOKUP(D85,'struktura dle kraje'!A:C,3,0)</f>
        <v>1182613</v>
      </c>
      <c r="K85" s="45">
        <f>VLOOKUP(F85,'struktura dle okresů'!A:C,3,0)</f>
        <v>238419</v>
      </c>
      <c r="L85" s="44">
        <v>357</v>
      </c>
      <c r="M85" s="14">
        <v>6</v>
      </c>
      <c r="N85" s="14">
        <v>25</v>
      </c>
      <c r="O85" s="15">
        <v>388</v>
      </c>
      <c r="P85" s="14"/>
      <c r="Q85" s="14"/>
      <c r="R85" s="14">
        <v>30</v>
      </c>
      <c r="S85" s="14"/>
      <c r="T85" s="14"/>
      <c r="U85" s="14"/>
      <c r="V85" s="16">
        <v>30</v>
      </c>
      <c r="W85" s="17"/>
      <c r="X85" s="142">
        <f>VLOOKUP($D85,'struktura dle kraje'!$A:$O,4,0)</f>
        <v>4664</v>
      </c>
      <c r="Y85" s="143">
        <f>VLOOKUP($D85,'struktura dle kraje'!$A:$O,5,0)</f>
        <v>101</v>
      </c>
      <c r="Z85" s="143">
        <f>VLOOKUP($D85,'struktura dle kraje'!$A:$O,6,0)</f>
        <v>562</v>
      </c>
      <c r="AA85" s="144">
        <f>VLOOKUP($D85,'struktura dle kraje'!$A:$O,7,0)</f>
        <v>5327</v>
      </c>
      <c r="AB85" s="143">
        <f>VLOOKUP($D85,'struktura dle kraje'!$A:$O,8,0)</f>
        <v>42</v>
      </c>
      <c r="AC85" s="143">
        <f>VLOOKUP($D85,'struktura dle kraje'!$A:$O,9,0)</f>
        <v>34</v>
      </c>
      <c r="AD85" s="143">
        <f>VLOOKUP($D85,'struktura dle kraje'!$A:$O,10,0)</f>
        <v>1065</v>
      </c>
      <c r="AE85" s="143">
        <f>VLOOKUP($D85,'struktura dle kraje'!$A:$O,11,0)</f>
        <v>1698</v>
      </c>
      <c r="AF85" s="143">
        <f>VLOOKUP($D85,'struktura dle kraje'!$A:$O,12,0)</f>
        <v>684</v>
      </c>
      <c r="AG85" s="143">
        <f>VLOOKUP($D85,'struktura dle kraje'!$A:$O,13,0)</f>
        <v>57</v>
      </c>
      <c r="AH85" s="145">
        <f>VLOOKUP($D85,'struktura dle kraje'!$A:$O,14,0)</f>
        <v>3580</v>
      </c>
      <c r="AI85" s="146">
        <f>VLOOKUP($D85,'struktura dle kraje'!$A:$O,15,0)</f>
        <v>999</v>
      </c>
      <c r="AJ85" s="167">
        <f>VLOOKUP($F85,'struktura dle okresů'!$A:$O,4,0)</f>
        <v>799</v>
      </c>
      <c r="AK85" s="168">
        <f>VLOOKUP($F85,'struktura dle okresů'!$A:$O,5,0)</f>
        <v>13</v>
      </c>
      <c r="AL85" s="168">
        <f>VLOOKUP($F85,'struktura dle okresů'!$A:$O,6,0)</f>
        <v>78</v>
      </c>
      <c r="AM85" s="169">
        <f>VLOOKUP($F85,'struktura dle okresů'!$A:$O,7,0)</f>
        <v>890</v>
      </c>
      <c r="AN85" s="168">
        <f>VLOOKUP($F85,'struktura dle okresů'!$A:$O,8,0)</f>
        <v>15</v>
      </c>
      <c r="AO85" s="168">
        <f>VLOOKUP($F85,'struktura dle okresů'!$A:$O,9,0)</f>
        <v>5</v>
      </c>
      <c r="AP85" s="168">
        <f>VLOOKUP($F85,'struktura dle okresů'!$A:$O,10,0)</f>
        <v>287</v>
      </c>
      <c r="AQ85" s="168">
        <f>VLOOKUP($F85,'struktura dle okresů'!$A:$O,11,0)</f>
        <v>145</v>
      </c>
      <c r="AR85" s="168">
        <f>VLOOKUP($F85,'struktura dle okresů'!$A:$O,12,0)</f>
        <v>181</v>
      </c>
      <c r="AS85" s="168">
        <f>VLOOKUP($F85,'struktura dle okresů'!$A:$O,13,0)</f>
        <v>0</v>
      </c>
      <c r="AT85" s="170">
        <f>VLOOKUP($F85,'struktura dle okresů'!$A:$O,14,0)</f>
        <v>633</v>
      </c>
      <c r="AU85" s="171">
        <f>VLOOKUP($F85,'struktura dle okresů'!$A:$O,15,0)</f>
        <v>396</v>
      </c>
      <c r="AV85" s="30">
        <f t="shared" si="41"/>
        <v>8.437921009714246E-3</v>
      </c>
      <c r="AW85" s="31">
        <f t="shared" si="42"/>
        <v>7.3081607795371494E-3</v>
      </c>
      <c r="AX85" s="31">
        <f t="shared" si="43"/>
        <v>5.0968399592252805E-3</v>
      </c>
      <c r="AY85" s="121">
        <f t="shared" si="44"/>
        <v>8.0774435307588224E-3</v>
      </c>
      <c r="AZ85" s="31" t="str">
        <f t="shared" si="45"/>
        <v/>
      </c>
      <c r="BA85" s="31" t="str">
        <f t="shared" si="46"/>
        <v/>
      </c>
      <c r="BB85" s="31">
        <f t="shared" si="47"/>
        <v>2.7183762232693004E-3</v>
      </c>
      <c r="BC85" s="31" t="str">
        <f t="shared" si="48"/>
        <v/>
      </c>
      <c r="BD85" s="31" t="str">
        <f t="shared" si="49"/>
        <v/>
      </c>
      <c r="BE85" s="31" t="str">
        <f t="shared" si="50"/>
        <v/>
      </c>
      <c r="BF85" s="122">
        <f t="shared" si="51"/>
        <v>1.0507512871703267E-3</v>
      </c>
      <c r="BG85" s="123" t="str">
        <f t="shared" si="52"/>
        <v/>
      </c>
      <c r="BH85" s="184">
        <f t="shared" si="53"/>
        <v>7.6543739279588338E-2</v>
      </c>
      <c r="BI85" s="185">
        <f t="shared" si="54"/>
        <v>5.9405940594059403E-2</v>
      </c>
      <c r="BJ85" s="185">
        <f t="shared" si="55"/>
        <v>4.4483985765124558E-2</v>
      </c>
      <c r="BK85" s="186">
        <f t="shared" si="56"/>
        <v>7.2836493335836305E-2</v>
      </c>
      <c r="BL85" s="185" t="str">
        <f t="shared" si="57"/>
        <v/>
      </c>
      <c r="BM85" s="185" t="str">
        <f t="shared" si="58"/>
        <v/>
      </c>
      <c r="BN85" s="185">
        <f t="shared" si="59"/>
        <v>2.8169014084507043E-2</v>
      </c>
      <c r="BO85" s="185" t="str">
        <f t="shared" si="60"/>
        <v/>
      </c>
      <c r="BP85" s="185" t="str">
        <f t="shared" si="61"/>
        <v/>
      </c>
      <c r="BQ85" s="185" t="str">
        <f t="shared" si="62"/>
        <v/>
      </c>
      <c r="BR85" s="187">
        <f t="shared" si="63"/>
        <v>8.3798882681564244E-3</v>
      </c>
      <c r="BS85" s="188" t="str">
        <f t="shared" si="64"/>
        <v/>
      </c>
      <c r="BT85" s="209">
        <f t="shared" si="65"/>
        <v>0.44680851063829785</v>
      </c>
      <c r="BU85" s="210">
        <f t="shared" si="66"/>
        <v>0.46153846153846156</v>
      </c>
      <c r="BV85" s="210">
        <f t="shared" si="67"/>
        <v>0.32051282051282054</v>
      </c>
      <c r="BW85" s="211">
        <f t="shared" si="68"/>
        <v>0.43595505617977526</v>
      </c>
      <c r="BX85" s="210" t="str">
        <f t="shared" si="69"/>
        <v/>
      </c>
      <c r="BY85" s="210" t="str">
        <f t="shared" si="70"/>
        <v/>
      </c>
      <c r="BZ85" s="210">
        <f t="shared" si="71"/>
        <v>0.10452961672473868</v>
      </c>
      <c r="CA85" s="210" t="str">
        <f t="shared" si="72"/>
        <v/>
      </c>
      <c r="CB85" s="210" t="str">
        <f t="shared" si="73"/>
        <v/>
      </c>
      <c r="CC85" s="210" t="str">
        <f t="shared" si="74"/>
        <v/>
      </c>
      <c r="CD85" s="212">
        <f t="shared" si="75"/>
        <v>4.7393364928909949E-2</v>
      </c>
      <c r="CE85" s="213" t="str">
        <f t="shared" si="76"/>
        <v/>
      </c>
    </row>
    <row r="86" spans="1:83" x14ac:dyDescent="0.25">
      <c r="A86" s="12" t="s">
        <v>312</v>
      </c>
      <c r="B86" s="13" t="s">
        <v>313</v>
      </c>
      <c r="C86" s="13" t="s">
        <v>132</v>
      </c>
      <c r="D86" s="13" t="s">
        <v>108</v>
      </c>
      <c r="E86" s="13" t="s">
        <v>109</v>
      </c>
      <c r="F86" s="13" t="s">
        <v>110</v>
      </c>
      <c r="G86" s="13" t="s">
        <v>111</v>
      </c>
      <c r="H86" s="13" t="s">
        <v>99</v>
      </c>
      <c r="I86" s="13" t="str">
        <f t="shared" si="40"/>
        <v>ne</v>
      </c>
      <c r="J86" s="14">
        <f>VLOOKUP(D86,'struktura dle kraje'!A:C,3,0)</f>
        <v>631500</v>
      </c>
      <c r="K86" s="45">
        <f>VLOOKUP(F86,'struktura dle okresů'!A:C,3,0)</f>
        <v>239399</v>
      </c>
      <c r="L86" s="44"/>
      <c r="M86" s="14"/>
      <c r="N86" s="14"/>
      <c r="O86" s="15"/>
      <c r="P86" s="14"/>
      <c r="Q86" s="14"/>
      <c r="R86" s="14">
        <v>229</v>
      </c>
      <c r="S86" s="14">
        <v>126</v>
      </c>
      <c r="T86" s="14">
        <v>30</v>
      </c>
      <c r="U86" s="14"/>
      <c r="V86" s="16">
        <v>385</v>
      </c>
      <c r="W86" s="17"/>
      <c r="X86" s="142">
        <f>VLOOKUP($D86,'struktura dle kraje'!$A:$O,4,0)</f>
        <v>2590</v>
      </c>
      <c r="Y86" s="143">
        <f>VLOOKUP($D86,'struktura dle kraje'!$A:$O,5,0)</f>
        <v>46</v>
      </c>
      <c r="Z86" s="143">
        <f>VLOOKUP($D86,'struktura dle kraje'!$A:$O,6,0)</f>
        <v>240</v>
      </c>
      <c r="AA86" s="144">
        <f>VLOOKUP($D86,'struktura dle kraje'!$A:$O,7,0)</f>
        <v>2876</v>
      </c>
      <c r="AB86" s="143">
        <f>VLOOKUP($D86,'struktura dle kraje'!$A:$O,8,0)</f>
        <v>49</v>
      </c>
      <c r="AC86" s="143">
        <f>VLOOKUP($D86,'struktura dle kraje'!$A:$O,9,0)</f>
        <v>15</v>
      </c>
      <c r="AD86" s="143">
        <f>VLOOKUP($D86,'struktura dle kraje'!$A:$O,10,0)</f>
        <v>583</v>
      </c>
      <c r="AE86" s="143">
        <f>VLOOKUP($D86,'struktura dle kraje'!$A:$O,11,0)</f>
        <v>965</v>
      </c>
      <c r="AF86" s="143">
        <f>VLOOKUP($D86,'struktura dle kraje'!$A:$O,12,0)</f>
        <v>212</v>
      </c>
      <c r="AG86" s="143">
        <f>VLOOKUP($D86,'struktura dle kraje'!$A:$O,13,0)</f>
        <v>30</v>
      </c>
      <c r="AH86" s="145">
        <f>VLOOKUP($D86,'struktura dle kraje'!$A:$O,14,0)</f>
        <v>1854</v>
      </c>
      <c r="AI86" s="146">
        <f>VLOOKUP($D86,'struktura dle kraje'!$A:$O,15,0)</f>
        <v>1320</v>
      </c>
      <c r="AJ86" s="167">
        <f>VLOOKUP($F86,'struktura dle okresů'!$A:$O,4,0)</f>
        <v>1405</v>
      </c>
      <c r="AK86" s="168">
        <f>VLOOKUP($F86,'struktura dle okresů'!$A:$O,5,0)</f>
        <v>20</v>
      </c>
      <c r="AL86" s="168">
        <f>VLOOKUP($F86,'struktura dle okresů'!$A:$O,6,0)</f>
        <v>166</v>
      </c>
      <c r="AM86" s="169">
        <f>VLOOKUP($F86,'struktura dle okresů'!$A:$O,7,0)</f>
        <v>1591</v>
      </c>
      <c r="AN86" s="168">
        <f>VLOOKUP($F86,'struktura dle okresů'!$A:$O,8,0)</f>
        <v>30</v>
      </c>
      <c r="AO86" s="168">
        <f>VLOOKUP($F86,'struktura dle okresů'!$A:$O,9,0)</f>
        <v>12</v>
      </c>
      <c r="AP86" s="168">
        <f>VLOOKUP($F86,'struktura dle okresů'!$A:$O,10,0)</f>
        <v>287</v>
      </c>
      <c r="AQ86" s="168">
        <f>VLOOKUP($F86,'struktura dle okresů'!$A:$O,11,0)</f>
        <v>622</v>
      </c>
      <c r="AR86" s="168">
        <f>VLOOKUP($F86,'struktura dle okresů'!$A:$O,12,0)</f>
        <v>55</v>
      </c>
      <c r="AS86" s="168">
        <f>VLOOKUP($F86,'struktura dle okresů'!$A:$O,13,0)</f>
        <v>30</v>
      </c>
      <c r="AT86" s="170">
        <f>VLOOKUP($F86,'struktura dle okresů'!$A:$O,14,0)</f>
        <v>1036</v>
      </c>
      <c r="AU86" s="171">
        <f>VLOOKUP($F86,'struktura dle okresů'!$A:$O,15,0)</f>
        <v>120</v>
      </c>
      <c r="AV86" s="30" t="str">
        <f t="shared" si="41"/>
        <v/>
      </c>
      <c r="AW86" s="31" t="str">
        <f t="shared" si="42"/>
        <v/>
      </c>
      <c r="AX86" s="31" t="str">
        <f t="shared" si="43"/>
        <v/>
      </c>
      <c r="AY86" s="121" t="str">
        <f t="shared" si="44"/>
        <v/>
      </c>
      <c r="AZ86" s="31" t="str">
        <f t="shared" si="45"/>
        <v/>
      </c>
      <c r="BA86" s="31" t="str">
        <f t="shared" si="46"/>
        <v/>
      </c>
      <c r="BB86" s="31">
        <f t="shared" si="47"/>
        <v>2.0750271837622326E-2</v>
      </c>
      <c r="BC86" s="31">
        <f t="shared" si="48"/>
        <v>1.0434782608695653E-2</v>
      </c>
      <c r="BD86" s="31">
        <f t="shared" si="49"/>
        <v>7.6394194041252868E-3</v>
      </c>
      <c r="BE86" s="31" t="str">
        <f t="shared" si="50"/>
        <v/>
      </c>
      <c r="BF86" s="122">
        <f t="shared" si="51"/>
        <v>1.348464151868586E-2</v>
      </c>
      <c r="BG86" s="123" t="str">
        <f t="shared" si="52"/>
        <v/>
      </c>
      <c r="BH86" s="184" t="str">
        <f t="shared" si="53"/>
        <v/>
      </c>
      <c r="BI86" s="185" t="str">
        <f t="shared" si="54"/>
        <v/>
      </c>
      <c r="BJ86" s="185" t="str">
        <f t="shared" si="55"/>
        <v/>
      </c>
      <c r="BK86" s="186" t="str">
        <f t="shared" si="56"/>
        <v/>
      </c>
      <c r="BL86" s="185" t="str">
        <f t="shared" si="57"/>
        <v/>
      </c>
      <c r="BM86" s="185" t="str">
        <f t="shared" si="58"/>
        <v/>
      </c>
      <c r="BN86" s="185">
        <f t="shared" si="59"/>
        <v>0.39279588336192112</v>
      </c>
      <c r="BO86" s="185">
        <f t="shared" si="60"/>
        <v>0.13056994818652851</v>
      </c>
      <c r="BP86" s="185">
        <f t="shared" si="61"/>
        <v>0.14150943396226415</v>
      </c>
      <c r="BQ86" s="185" t="str">
        <f t="shared" si="62"/>
        <v/>
      </c>
      <c r="BR86" s="187">
        <f t="shared" si="63"/>
        <v>0.20765911542610571</v>
      </c>
      <c r="BS86" s="188" t="str">
        <f t="shared" si="64"/>
        <v/>
      </c>
      <c r="BT86" s="209" t="str">
        <f t="shared" si="65"/>
        <v/>
      </c>
      <c r="BU86" s="210" t="str">
        <f t="shared" si="66"/>
        <v/>
      </c>
      <c r="BV86" s="210" t="str">
        <f t="shared" si="67"/>
        <v/>
      </c>
      <c r="BW86" s="211" t="str">
        <f t="shared" si="68"/>
        <v/>
      </c>
      <c r="BX86" s="210" t="str">
        <f t="shared" si="69"/>
        <v/>
      </c>
      <c r="BY86" s="210" t="str">
        <f t="shared" si="70"/>
        <v/>
      </c>
      <c r="BZ86" s="210">
        <f t="shared" si="71"/>
        <v>0.79790940766550522</v>
      </c>
      <c r="CA86" s="210">
        <f t="shared" si="72"/>
        <v>0.20257234726688103</v>
      </c>
      <c r="CB86" s="210">
        <f t="shared" si="73"/>
        <v>0.54545454545454541</v>
      </c>
      <c r="CC86" s="210" t="str">
        <f t="shared" si="74"/>
        <v/>
      </c>
      <c r="CD86" s="212">
        <f t="shared" si="75"/>
        <v>0.3716216216216216</v>
      </c>
      <c r="CE86" s="213" t="str">
        <f t="shared" si="76"/>
        <v/>
      </c>
    </row>
    <row r="87" spans="1:83" x14ac:dyDescent="0.25">
      <c r="A87" s="12" t="s">
        <v>314</v>
      </c>
      <c r="B87" s="13" t="s">
        <v>315</v>
      </c>
      <c r="C87" s="13" t="s">
        <v>84</v>
      </c>
      <c r="D87" s="13" t="s">
        <v>108</v>
      </c>
      <c r="E87" s="13" t="s">
        <v>109</v>
      </c>
      <c r="F87" s="13" t="s">
        <v>316</v>
      </c>
      <c r="G87" s="13" t="s">
        <v>317</v>
      </c>
      <c r="H87" s="13" t="s">
        <v>48</v>
      </c>
      <c r="I87" s="13" t="str">
        <f t="shared" si="40"/>
        <v>ne</v>
      </c>
      <c r="J87" s="14">
        <f>VLOOKUP(D87,'struktura dle kraje'!A:C,3,0)</f>
        <v>631500</v>
      </c>
      <c r="K87" s="45">
        <f>VLOOKUP(F87,'struktura dle okresů'!A:C,3,0)</f>
        <v>36492</v>
      </c>
      <c r="L87" s="44"/>
      <c r="M87" s="14"/>
      <c r="N87" s="14"/>
      <c r="O87" s="15"/>
      <c r="P87" s="14"/>
      <c r="Q87" s="14"/>
      <c r="R87" s="14"/>
      <c r="S87" s="14">
        <v>150</v>
      </c>
      <c r="T87" s="14"/>
      <c r="U87" s="14"/>
      <c r="V87" s="16">
        <v>150</v>
      </c>
      <c r="W87" s="17"/>
      <c r="X87" s="142">
        <f>VLOOKUP($D87,'struktura dle kraje'!$A:$O,4,0)</f>
        <v>2590</v>
      </c>
      <c r="Y87" s="143">
        <f>VLOOKUP($D87,'struktura dle kraje'!$A:$O,5,0)</f>
        <v>46</v>
      </c>
      <c r="Z87" s="143">
        <f>VLOOKUP($D87,'struktura dle kraje'!$A:$O,6,0)</f>
        <v>240</v>
      </c>
      <c r="AA87" s="144">
        <f>VLOOKUP($D87,'struktura dle kraje'!$A:$O,7,0)</f>
        <v>2876</v>
      </c>
      <c r="AB87" s="143">
        <f>VLOOKUP($D87,'struktura dle kraje'!$A:$O,8,0)</f>
        <v>49</v>
      </c>
      <c r="AC87" s="143">
        <f>VLOOKUP($D87,'struktura dle kraje'!$A:$O,9,0)</f>
        <v>15</v>
      </c>
      <c r="AD87" s="143">
        <f>VLOOKUP($D87,'struktura dle kraje'!$A:$O,10,0)</f>
        <v>583</v>
      </c>
      <c r="AE87" s="143">
        <f>VLOOKUP($D87,'struktura dle kraje'!$A:$O,11,0)</f>
        <v>965</v>
      </c>
      <c r="AF87" s="143">
        <f>VLOOKUP($D87,'struktura dle kraje'!$A:$O,12,0)</f>
        <v>212</v>
      </c>
      <c r="AG87" s="143">
        <f>VLOOKUP($D87,'struktura dle kraje'!$A:$O,13,0)</f>
        <v>30</v>
      </c>
      <c r="AH87" s="145">
        <f>VLOOKUP($D87,'struktura dle kraje'!$A:$O,14,0)</f>
        <v>1854</v>
      </c>
      <c r="AI87" s="146">
        <f>VLOOKUP($D87,'struktura dle kraje'!$A:$O,15,0)</f>
        <v>1320</v>
      </c>
      <c r="AJ87" s="167">
        <f>VLOOKUP($F87,'struktura dle okresů'!$A:$O,4,0)</f>
        <v>98</v>
      </c>
      <c r="AK87" s="168">
        <f>VLOOKUP($F87,'struktura dle okresů'!$A:$O,5,0)</f>
        <v>5</v>
      </c>
      <c r="AL87" s="168">
        <f>VLOOKUP($F87,'struktura dle okresů'!$A:$O,6,0)</f>
        <v>0</v>
      </c>
      <c r="AM87" s="169">
        <f>VLOOKUP($F87,'struktura dle okresů'!$A:$O,7,0)</f>
        <v>103</v>
      </c>
      <c r="AN87" s="168">
        <f>VLOOKUP($F87,'struktura dle okresů'!$A:$O,8,0)</f>
        <v>0</v>
      </c>
      <c r="AO87" s="168">
        <f>VLOOKUP($F87,'struktura dle okresů'!$A:$O,9,0)</f>
        <v>0</v>
      </c>
      <c r="AP87" s="168">
        <f>VLOOKUP($F87,'struktura dle okresů'!$A:$O,10,0)</f>
        <v>30</v>
      </c>
      <c r="AQ87" s="168">
        <f>VLOOKUP($F87,'struktura dle okresů'!$A:$O,11,0)</f>
        <v>243</v>
      </c>
      <c r="AR87" s="168">
        <f>VLOOKUP($F87,'struktura dle okresů'!$A:$O,12,0)</f>
        <v>0</v>
      </c>
      <c r="AS87" s="168">
        <f>VLOOKUP($F87,'struktura dle okresů'!$A:$O,13,0)</f>
        <v>0</v>
      </c>
      <c r="AT87" s="170">
        <f>VLOOKUP($F87,'struktura dle okresů'!$A:$O,14,0)</f>
        <v>273</v>
      </c>
      <c r="AU87" s="171">
        <f>VLOOKUP($F87,'struktura dle okresů'!$A:$O,15,0)</f>
        <v>660</v>
      </c>
      <c r="AV87" s="30" t="str">
        <f t="shared" si="41"/>
        <v/>
      </c>
      <c r="AW87" s="31" t="str">
        <f t="shared" si="42"/>
        <v/>
      </c>
      <c r="AX87" s="31" t="str">
        <f t="shared" si="43"/>
        <v/>
      </c>
      <c r="AY87" s="121" t="str">
        <f t="shared" si="44"/>
        <v/>
      </c>
      <c r="AZ87" s="31" t="str">
        <f t="shared" si="45"/>
        <v/>
      </c>
      <c r="BA87" s="31" t="str">
        <f t="shared" si="46"/>
        <v/>
      </c>
      <c r="BB87" s="31" t="str">
        <f t="shared" si="47"/>
        <v/>
      </c>
      <c r="BC87" s="31">
        <f t="shared" si="48"/>
        <v>1.2422360248447204E-2</v>
      </c>
      <c r="BD87" s="31" t="str">
        <f t="shared" si="49"/>
        <v/>
      </c>
      <c r="BE87" s="31" t="str">
        <f t="shared" si="50"/>
        <v/>
      </c>
      <c r="BF87" s="122">
        <f t="shared" si="51"/>
        <v>5.2537564358516343E-3</v>
      </c>
      <c r="BG87" s="123" t="str">
        <f t="shared" si="52"/>
        <v/>
      </c>
      <c r="BH87" s="184" t="str">
        <f t="shared" si="53"/>
        <v/>
      </c>
      <c r="BI87" s="185" t="str">
        <f t="shared" si="54"/>
        <v/>
      </c>
      <c r="BJ87" s="185" t="str">
        <f t="shared" si="55"/>
        <v/>
      </c>
      <c r="BK87" s="186" t="str">
        <f t="shared" si="56"/>
        <v/>
      </c>
      <c r="BL87" s="185" t="str">
        <f t="shared" si="57"/>
        <v/>
      </c>
      <c r="BM87" s="185" t="str">
        <f t="shared" si="58"/>
        <v/>
      </c>
      <c r="BN87" s="185" t="str">
        <f t="shared" si="59"/>
        <v/>
      </c>
      <c r="BO87" s="185">
        <f t="shared" si="60"/>
        <v>0.15544041450777202</v>
      </c>
      <c r="BP87" s="185" t="str">
        <f t="shared" si="61"/>
        <v/>
      </c>
      <c r="BQ87" s="185" t="str">
        <f t="shared" si="62"/>
        <v/>
      </c>
      <c r="BR87" s="187">
        <f t="shared" si="63"/>
        <v>8.0906148867313912E-2</v>
      </c>
      <c r="BS87" s="188" t="str">
        <f t="shared" si="64"/>
        <v/>
      </c>
      <c r="BT87" s="209" t="str">
        <f t="shared" si="65"/>
        <v/>
      </c>
      <c r="BU87" s="210" t="str">
        <f t="shared" si="66"/>
        <v/>
      </c>
      <c r="BV87" s="210" t="str">
        <f t="shared" si="67"/>
        <v/>
      </c>
      <c r="BW87" s="211" t="str">
        <f t="shared" si="68"/>
        <v/>
      </c>
      <c r="BX87" s="210" t="str">
        <f t="shared" si="69"/>
        <v/>
      </c>
      <c r="BY87" s="210" t="str">
        <f t="shared" si="70"/>
        <v/>
      </c>
      <c r="BZ87" s="210" t="str">
        <f t="shared" si="71"/>
        <v/>
      </c>
      <c r="CA87" s="210">
        <f t="shared" si="72"/>
        <v>0.61728395061728392</v>
      </c>
      <c r="CB87" s="210" t="str">
        <f t="shared" si="73"/>
        <v/>
      </c>
      <c r="CC87" s="210" t="str">
        <f t="shared" si="74"/>
        <v/>
      </c>
      <c r="CD87" s="212">
        <f t="shared" si="75"/>
        <v>0.5494505494505495</v>
      </c>
      <c r="CE87" s="213" t="str">
        <f t="shared" si="76"/>
        <v/>
      </c>
    </row>
    <row r="88" spans="1:83" x14ac:dyDescent="0.25">
      <c r="A88" s="12" t="s">
        <v>318</v>
      </c>
      <c r="B88" s="13" t="s">
        <v>319</v>
      </c>
      <c r="C88" s="13" t="s">
        <v>25</v>
      </c>
      <c r="D88" s="13" t="s">
        <v>135</v>
      </c>
      <c r="E88" s="13" t="s">
        <v>136</v>
      </c>
      <c r="F88" s="13" t="s">
        <v>171</v>
      </c>
      <c r="G88" s="13" t="s">
        <v>172</v>
      </c>
      <c r="H88" s="13" t="s">
        <v>99</v>
      </c>
      <c r="I88" s="13" t="str">
        <f t="shared" si="40"/>
        <v>ne</v>
      </c>
      <c r="J88" s="14">
        <f>VLOOKUP(D88,'struktura dle kraje'!A:C,3,0)</f>
        <v>530469</v>
      </c>
      <c r="K88" s="45">
        <f>VLOOKUP(F88,'struktura dle okresů'!A:C,3,0)</f>
        <v>138056</v>
      </c>
      <c r="L88" s="44"/>
      <c r="M88" s="14"/>
      <c r="N88" s="14"/>
      <c r="O88" s="15"/>
      <c r="P88" s="14"/>
      <c r="Q88" s="14"/>
      <c r="R88" s="14"/>
      <c r="S88" s="14">
        <v>180</v>
      </c>
      <c r="T88" s="14"/>
      <c r="U88" s="14"/>
      <c r="V88" s="16">
        <v>180</v>
      </c>
      <c r="W88" s="17"/>
      <c r="X88" s="142">
        <f>VLOOKUP($D88,'struktura dle kraje'!$A:$O,4,0)</f>
        <v>1773</v>
      </c>
      <c r="Y88" s="143">
        <f>VLOOKUP($D88,'struktura dle kraje'!$A:$O,5,0)</f>
        <v>32</v>
      </c>
      <c r="Z88" s="143">
        <f>VLOOKUP($D88,'struktura dle kraje'!$A:$O,6,0)</f>
        <v>130</v>
      </c>
      <c r="AA88" s="144">
        <f>VLOOKUP($D88,'struktura dle kraje'!$A:$O,7,0)</f>
        <v>1935</v>
      </c>
      <c r="AB88" s="143">
        <f>VLOOKUP($D88,'struktura dle kraje'!$A:$O,8,0)</f>
        <v>10</v>
      </c>
      <c r="AC88" s="143">
        <f>VLOOKUP($D88,'struktura dle kraje'!$A:$O,9,0)</f>
        <v>10</v>
      </c>
      <c r="AD88" s="143">
        <f>VLOOKUP($D88,'struktura dle kraje'!$A:$O,10,0)</f>
        <v>754</v>
      </c>
      <c r="AE88" s="143">
        <f>VLOOKUP($D88,'struktura dle kraje'!$A:$O,11,0)</f>
        <v>856</v>
      </c>
      <c r="AF88" s="143">
        <f>VLOOKUP($D88,'struktura dle kraje'!$A:$O,12,0)</f>
        <v>105</v>
      </c>
      <c r="AG88" s="143">
        <f>VLOOKUP($D88,'struktura dle kraje'!$A:$O,13,0)</f>
        <v>47</v>
      </c>
      <c r="AH88" s="145">
        <f>VLOOKUP($D88,'struktura dle kraje'!$A:$O,14,0)</f>
        <v>1782</v>
      </c>
      <c r="AI88" s="146">
        <f>VLOOKUP($D88,'struktura dle kraje'!$A:$O,15,0)</f>
        <v>453</v>
      </c>
      <c r="AJ88" s="167">
        <f>VLOOKUP($F88,'struktura dle okresů'!$A:$O,4,0)</f>
        <v>306</v>
      </c>
      <c r="AK88" s="168">
        <f>VLOOKUP($F88,'struktura dle okresů'!$A:$O,5,0)</f>
        <v>8</v>
      </c>
      <c r="AL88" s="168">
        <f>VLOOKUP($F88,'struktura dle okresů'!$A:$O,6,0)</f>
        <v>18</v>
      </c>
      <c r="AM88" s="169">
        <f>VLOOKUP($F88,'struktura dle okresů'!$A:$O,7,0)</f>
        <v>332</v>
      </c>
      <c r="AN88" s="168">
        <f>VLOOKUP($F88,'struktura dle okresů'!$A:$O,8,0)</f>
        <v>0</v>
      </c>
      <c r="AO88" s="168">
        <f>VLOOKUP($F88,'struktura dle okresů'!$A:$O,9,0)</f>
        <v>0</v>
      </c>
      <c r="AP88" s="168">
        <f>VLOOKUP($F88,'struktura dle okresů'!$A:$O,10,0)</f>
        <v>247</v>
      </c>
      <c r="AQ88" s="168">
        <f>VLOOKUP($F88,'struktura dle okresů'!$A:$O,11,0)</f>
        <v>282</v>
      </c>
      <c r="AR88" s="168">
        <f>VLOOKUP($F88,'struktura dle okresů'!$A:$O,12,0)</f>
        <v>20</v>
      </c>
      <c r="AS88" s="168">
        <f>VLOOKUP($F88,'struktura dle okresů'!$A:$O,13,0)</f>
        <v>20</v>
      </c>
      <c r="AT88" s="170">
        <f>VLOOKUP($F88,'struktura dle okresů'!$A:$O,14,0)</f>
        <v>569</v>
      </c>
      <c r="AU88" s="171">
        <f>VLOOKUP($F88,'struktura dle okresů'!$A:$O,15,0)</f>
        <v>0</v>
      </c>
      <c r="AV88" s="30" t="str">
        <f t="shared" si="41"/>
        <v/>
      </c>
      <c r="AW88" s="31" t="str">
        <f t="shared" si="42"/>
        <v/>
      </c>
      <c r="AX88" s="31" t="str">
        <f t="shared" si="43"/>
        <v/>
      </c>
      <c r="AY88" s="121" t="str">
        <f t="shared" si="44"/>
        <v/>
      </c>
      <c r="AZ88" s="31" t="str">
        <f t="shared" si="45"/>
        <v/>
      </c>
      <c r="BA88" s="31" t="str">
        <f t="shared" si="46"/>
        <v/>
      </c>
      <c r="BB88" s="31" t="str">
        <f t="shared" si="47"/>
        <v/>
      </c>
      <c r="BC88" s="31">
        <f t="shared" si="48"/>
        <v>1.4906832298136646E-2</v>
      </c>
      <c r="BD88" s="31" t="str">
        <f t="shared" si="49"/>
        <v/>
      </c>
      <c r="BE88" s="31" t="str">
        <f t="shared" si="50"/>
        <v/>
      </c>
      <c r="BF88" s="122">
        <f t="shared" si="51"/>
        <v>6.3045077230219609E-3</v>
      </c>
      <c r="BG88" s="123" t="str">
        <f t="shared" si="52"/>
        <v/>
      </c>
      <c r="BH88" s="184" t="str">
        <f t="shared" si="53"/>
        <v/>
      </c>
      <c r="BI88" s="185" t="str">
        <f t="shared" si="54"/>
        <v/>
      </c>
      <c r="BJ88" s="185" t="str">
        <f t="shared" si="55"/>
        <v/>
      </c>
      <c r="BK88" s="186" t="str">
        <f t="shared" si="56"/>
        <v/>
      </c>
      <c r="BL88" s="185" t="str">
        <f t="shared" si="57"/>
        <v/>
      </c>
      <c r="BM88" s="185" t="str">
        <f t="shared" si="58"/>
        <v/>
      </c>
      <c r="BN88" s="185" t="str">
        <f t="shared" si="59"/>
        <v/>
      </c>
      <c r="BO88" s="185">
        <f t="shared" si="60"/>
        <v>0.2102803738317757</v>
      </c>
      <c r="BP88" s="185" t="str">
        <f t="shared" si="61"/>
        <v/>
      </c>
      <c r="BQ88" s="185" t="str">
        <f t="shared" si="62"/>
        <v/>
      </c>
      <c r="BR88" s="187">
        <f t="shared" si="63"/>
        <v>0.10101010101010101</v>
      </c>
      <c r="BS88" s="188" t="str">
        <f t="shared" si="64"/>
        <v/>
      </c>
      <c r="BT88" s="209" t="str">
        <f t="shared" si="65"/>
        <v/>
      </c>
      <c r="BU88" s="210" t="str">
        <f t="shared" si="66"/>
        <v/>
      </c>
      <c r="BV88" s="210" t="str">
        <f t="shared" si="67"/>
        <v/>
      </c>
      <c r="BW88" s="211" t="str">
        <f t="shared" si="68"/>
        <v/>
      </c>
      <c r="BX88" s="210" t="str">
        <f t="shared" si="69"/>
        <v/>
      </c>
      <c r="BY88" s="210" t="str">
        <f t="shared" si="70"/>
        <v/>
      </c>
      <c r="BZ88" s="210" t="str">
        <f t="shared" si="71"/>
        <v/>
      </c>
      <c r="CA88" s="210">
        <f t="shared" si="72"/>
        <v>0.63829787234042556</v>
      </c>
      <c r="CB88" s="210" t="str">
        <f t="shared" si="73"/>
        <v/>
      </c>
      <c r="CC88" s="210" t="str">
        <f t="shared" si="74"/>
        <v/>
      </c>
      <c r="CD88" s="212">
        <f t="shared" si="75"/>
        <v>0.31634446397188049</v>
      </c>
      <c r="CE88" s="213" t="str">
        <f t="shared" si="76"/>
        <v/>
      </c>
    </row>
    <row r="89" spans="1:83" x14ac:dyDescent="0.25">
      <c r="A89" s="12" t="s">
        <v>320</v>
      </c>
      <c r="B89" s="13" t="s">
        <v>321</v>
      </c>
      <c r="C89" s="13" t="s">
        <v>132</v>
      </c>
      <c r="D89" s="13" t="s">
        <v>155</v>
      </c>
      <c r="E89" s="13" t="s">
        <v>156</v>
      </c>
      <c r="F89" s="13" t="s">
        <v>157</v>
      </c>
      <c r="G89" s="13" t="s">
        <v>158</v>
      </c>
      <c r="H89" s="13" t="s">
        <v>144</v>
      </c>
      <c r="I89" s="13" t="str">
        <f t="shared" si="40"/>
        <v>ne</v>
      </c>
      <c r="J89" s="14">
        <f>VLOOKUP(D89,'struktura dle kraje'!A:C,3,0)</f>
        <v>449494</v>
      </c>
      <c r="K89" s="45">
        <f>VLOOKUP(F89,'struktura dle okresů'!A:C,3,0)</f>
        <v>72631</v>
      </c>
      <c r="L89" s="44"/>
      <c r="M89" s="14"/>
      <c r="N89" s="14"/>
      <c r="O89" s="15"/>
      <c r="P89" s="14"/>
      <c r="Q89" s="14"/>
      <c r="R89" s="14">
        <v>59</v>
      </c>
      <c r="S89" s="14"/>
      <c r="T89" s="14"/>
      <c r="U89" s="14"/>
      <c r="V89" s="16">
        <v>59</v>
      </c>
      <c r="W89" s="17"/>
      <c r="X89" s="142">
        <f>VLOOKUP($D89,'struktura dle kraje'!$A:$O,4,0)</f>
        <v>1665</v>
      </c>
      <c r="Y89" s="143">
        <f>VLOOKUP($D89,'struktura dle kraje'!$A:$O,5,0)</f>
        <v>30</v>
      </c>
      <c r="Z89" s="143">
        <f>VLOOKUP($D89,'struktura dle kraje'!$A:$O,6,0)</f>
        <v>190</v>
      </c>
      <c r="AA89" s="144">
        <f>VLOOKUP($D89,'struktura dle kraje'!$A:$O,7,0)</f>
        <v>1885</v>
      </c>
      <c r="AB89" s="143">
        <f>VLOOKUP($D89,'struktura dle kraje'!$A:$O,8,0)</f>
        <v>24</v>
      </c>
      <c r="AC89" s="143">
        <f>VLOOKUP($D89,'struktura dle kraje'!$A:$O,9,0)</f>
        <v>26</v>
      </c>
      <c r="AD89" s="143">
        <f>VLOOKUP($D89,'struktura dle kraje'!$A:$O,10,0)</f>
        <v>507</v>
      </c>
      <c r="AE89" s="143">
        <f>VLOOKUP($D89,'struktura dle kraje'!$A:$O,11,0)</f>
        <v>142</v>
      </c>
      <c r="AF89" s="143">
        <f>VLOOKUP($D89,'struktura dle kraje'!$A:$O,12,0)</f>
        <v>35</v>
      </c>
      <c r="AG89" s="143">
        <f>VLOOKUP($D89,'struktura dle kraje'!$A:$O,13,0)</f>
        <v>28</v>
      </c>
      <c r="AH89" s="145">
        <f>VLOOKUP($D89,'struktura dle kraje'!$A:$O,14,0)</f>
        <v>762</v>
      </c>
      <c r="AI89" s="146">
        <f>VLOOKUP($D89,'struktura dle kraje'!$A:$O,15,0)</f>
        <v>280</v>
      </c>
      <c r="AJ89" s="167">
        <f>VLOOKUP($F89,'struktura dle okresů'!$A:$O,4,0)</f>
        <v>353</v>
      </c>
      <c r="AK89" s="168">
        <f>VLOOKUP($F89,'struktura dle okresů'!$A:$O,5,0)</f>
        <v>9</v>
      </c>
      <c r="AL89" s="168">
        <f>VLOOKUP($F89,'struktura dle okresů'!$A:$O,6,0)</f>
        <v>20</v>
      </c>
      <c r="AM89" s="169">
        <f>VLOOKUP($F89,'struktura dle okresů'!$A:$O,7,0)</f>
        <v>382</v>
      </c>
      <c r="AN89" s="168">
        <f>VLOOKUP($F89,'struktura dle okresů'!$A:$O,8,0)</f>
        <v>0</v>
      </c>
      <c r="AO89" s="168">
        <f>VLOOKUP($F89,'struktura dle okresů'!$A:$O,9,0)</f>
        <v>0</v>
      </c>
      <c r="AP89" s="168">
        <f>VLOOKUP($F89,'struktura dle okresů'!$A:$O,10,0)</f>
        <v>170</v>
      </c>
      <c r="AQ89" s="168">
        <f>VLOOKUP($F89,'struktura dle okresů'!$A:$O,11,0)</f>
        <v>0</v>
      </c>
      <c r="AR89" s="168">
        <f>VLOOKUP($F89,'struktura dle okresů'!$A:$O,12,0)</f>
        <v>0</v>
      </c>
      <c r="AS89" s="168">
        <f>VLOOKUP($F89,'struktura dle okresů'!$A:$O,13,0)</f>
        <v>0</v>
      </c>
      <c r="AT89" s="170">
        <f>VLOOKUP($F89,'struktura dle okresů'!$A:$O,14,0)</f>
        <v>170</v>
      </c>
      <c r="AU89" s="171">
        <f>VLOOKUP($F89,'struktura dle okresů'!$A:$O,15,0)</f>
        <v>0</v>
      </c>
      <c r="AV89" s="30" t="str">
        <f t="shared" si="41"/>
        <v/>
      </c>
      <c r="AW89" s="31" t="str">
        <f t="shared" si="42"/>
        <v/>
      </c>
      <c r="AX89" s="31" t="str">
        <f t="shared" si="43"/>
        <v/>
      </c>
      <c r="AY89" s="121" t="str">
        <f t="shared" si="44"/>
        <v/>
      </c>
      <c r="AZ89" s="31" t="str">
        <f t="shared" si="45"/>
        <v/>
      </c>
      <c r="BA89" s="31" t="str">
        <f t="shared" si="46"/>
        <v/>
      </c>
      <c r="BB89" s="31">
        <f t="shared" si="47"/>
        <v>5.3461399057629574E-3</v>
      </c>
      <c r="BC89" s="31" t="str">
        <f t="shared" si="48"/>
        <v/>
      </c>
      <c r="BD89" s="31" t="str">
        <f t="shared" si="49"/>
        <v/>
      </c>
      <c r="BE89" s="31" t="str">
        <f t="shared" si="50"/>
        <v/>
      </c>
      <c r="BF89" s="122">
        <f t="shared" si="51"/>
        <v>2.066477531434976E-3</v>
      </c>
      <c r="BG89" s="123" t="str">
        <f t="shared" si="52"/>
        <v/>
      </c>
      <c r="BH89" s="184" t="str">
        <f t="shared" si="53"/>
        <v/>
      </c>
      <c r="BI89" s="185" t="str">
        <f t="shared" si="54"/>
        <v/>
      </c>
      <c r="BJ89" s="185" t="str">
        <f t="shared" si="55"/>
        <v/>
      </c>
      <c r="BK89" s="186" t="str">
        <f t="shared" si="56"/>
        <v/>
      </c>
      <c r="BL89" s="185" t="str">
        <f t="shared" si="57"/>
        <v/>
      </c>
      <c r="BM89" s="185" t="str">
        <f t="shared" si="58"/>
        <v/>
      </c>
      <c r="BN89" s="185">
        <f t="shared" si="59"/>
        <v>0.11637080867850098</v>
      </c>
      <c r="BO89" s="185" t="str">
        <f t="shared" si="60"/>
        <v/>
      </c>
      <c r="BP89" s="185" t="str">
        <f t="shared" si="61"/>
        <v/>
      </c>
      <c r="BQ89" s="185" t="str">
        <f t="shared" si="62"/>
        <v/>
      </c>
      <c r="BR89" s="187">
        <f t="shared" si="63"/>
        <v>7.7427821522309717E-2</v>
      </c>
      <c r="BS89" s="188" t="str">
        <f t="shared" si="64"/>
        <v/>
      </c>
      <c r="BT89" s="209" t="str">
        <f t="shared" si="65"/>
        <v/>
      </c>
      <c r="BU89" s="210" t="str">
        <f t="shared" si="66"/>
        <v/>
      </c>
      <c r="BV89" s="210" t="str">
        <f t="shared" si="67"/>
        <v/>
      </c>
      <c r="BW89" s="211" t="str">
        <f t="shared" si="68"/>
        <v/>
      </c>
      <c r="BX89" s="210" t="str">
        <f t="shared" si="69"/>
        <v/>
      </c>
      <c r="BY89" s="210" t="str">
        <f t="shared" si="70"/>
        <v/>
      </c>
      <c r="BZ89" s="210">
        <f t="shared" si="71"/>
        <v>0.34705882352941175</v>
      </c>
      <c r="CA89" s="210" t="str">
        <f t="shared" si="72"/>
        <v/>
      </c>
      <c r="CB89" s="210" t="str">
        <f t="shared" si="73"/>
        <v/>
      </c>
      <c r="CC89" s="210" t="str">
        <f t="shared" si="74"/>
        <v/>
      </c>
      <c r="CD89" s="212">
        <f t="shared" si="75"/>
        <v>0.34705882352941175</v>
      </c>
      <c r="CE89" s="213" t="str">
        <f t="shared" si="76"/>
        <v/>
      </c>
    </row>
    <row r="90" spans="1:83" x14ac:dyDescent="0.25">
      <c r="A90" s="12" t="s">
        <v>322</v>
      </c>
      <c r="B90" s="13" t="s">
        <v>323</v>
      </c>
      <c r="C90" s="13" t="s">
        <v>43</v>
      </c>
      <c r="D90" s="13" t="s">
        <v>26</v>
      </c>
      <c r="E90" s="13" t="s">
        <v>27</v>
      </c>
      <c r="F90" s="13" t="s">
        <v>324</v>
      </c>
      <c r="G90" s="13" t="s">
        <v>325</v>
      </c>
      <c r="H90" s="13" t="s">
        <v>144</v>
      </c>
      <c r="I90" s="13" t="str">
        <f t="shared" si="40"/>
        <v>ano</v>
      </c>
      <c r="J90" s="14">
        <f>VLOOKUP(D90,'struktura dle kraje'!A:C,3,0)</f>
        <v>1466215</v>
      </c>
      <c r="K90" s="45">
        <f>VLOOKUP(F90,'struktura dle okresů'!A:C,3,0)</f>
        <v>78565</v>
      </c>
      <c r="L90" s="44">
        <v>102</v>
      </c>
      <c r="M90" s="14">
        <v>2</v>
      </c>
      <c r="N90" s="14">
        <v>4</v>
      </c>
      <c r="O90" s="15">
        <v>108</v>
      </c>
      <c r="P90" s="14"/>
      <c r="Q90" s="14"/>
      <c r="R90" s="14">
        <v>30</v>
      </c>
      <c r="S90" s="14"/>
      <c r="T90" s="14"/>
      <c r="U90" s="14"/>
      <c r="V90" s="16">
        <v>30</v>
      </c>
      <c r="W90" s="17"/>
      <c r="X90" s="142">
        <f>VLOOKUP($D90,'struktura dle kraje'!$A:$O,4,0)</f>
        <v>3553</v>
      </c>
      <c r="Y90" s="143">
        <f>VLOOKUP($D90,'struktura dle kraje'!$A:$O,5,0)</f>
        <v>80</v>
      </c>
      <c r="Z90" s="143">
        <f>VLOOKUP($D90,'struktura dle kraje'!$A:$O,6,0)</f>
        <v>287</v>
      </c>
      <c r="AA90" s="144">
        <f>VLOOKUP($D90,'struktura dle kraje'!$A:$O,7,0)</f>
        <v>3920</v>
      </c>
      <c r="AB90" s="143">
        <f>VLOOKUP($D90,'struktura dle kraje'!$A:$O,8,0)</f>
        <v>111</v>
      </c>
      <c r="AC90" s="143">
        <f>VLOOKUP($D90,'struktura dle kraje'!$A:$O,9,0)</f>
        <v>73</v>
      </c>
      <c r="AD90" s="143">
        <f>VLOOKUP($D90,'struktura dle kraje'!$A:$O,10,0)</f>
        <v>1162</v>
      </c>
      <c r="AE90" s="143">
        <f>VLOOKUP($D90,'struktura dle kraje'!$A:$O,11,0)</f>
        <v>1325</v>
      </c>
      <c r="AF90" s="143">
        <f>VLOOKUP($D90,'struktura dle kraje'!$A:$O,12,0)</f>
        <v>988</v>
      </c>
      <c r="AG90" s="143">
        <f>VLOOKUP($D90,'struktura dle kraje'!$A:$O,13,0)</f>
        <v>41</v>
      </c>
      <c r="AH90" s="145">
        <f>VLOOKUP($D90,'struktura dle kraje'!$A:$O,14,0)</f>
        <v>3700</v>
      </c>
      <c r="AI90" s="146">
        <f>VLOOKUP($D90,'struktura dle kraje'!$A:$O,15,0)</f>
        <v>420</v>
      </c>
      <c r="AJ90" s="167">
        <f>VLOOKUP($F90,'struktura dle okresů'!$A:$O,4,0)</f>
        <v>158</v>
      </c>
      <c r="AK90" s="168">
        <f>VLOOKUP($F90,'struktura dle okresů'!$A:$O,5,0)</f>
        <v>2</v>
      </c>
      <c r="AL90" s="168">
        <f>VLOOKUP($F90,'struktura dle okresů'!$A:$O,6,0)</f>
        <v>4</v>
      </c>
      <c r="AM90" s="169">
        <f>VLOOKUP($F90,'struktura dle okresů'!$A:$O,7,0)</f>
        <v>164</v>
      </c>
      <c r="AN90" s="168">
        <f>VLOOKUP($F90,'struktura dle okresů'!$A:$O,8,0)</f>
        <v>9</v>
      </c>
      <c r="AO90" s="168">
        <f>VLOOKUP($F90,'struktura dle okresů'!$A:$O,9,0)</f>
        <v>0</v>
      </c>
      <c r="AP90" s="168">
        <f>VLOOKUP($F90,'struktura dle okresů'!$A:$O,10,0)</f>
        <v>132</v>
      </c>
      <c r="AQ90" s="168">
        <f>VLOOKUP($F90,'struktura dle okresů'!$A:$O,11,0)</f>
        <v>0</v>
      </c>
      <c r="AR90" s="168">
        <f>VLOOKUP($F90,'struktura dle okresů'!$A:$O,12,0)</f>
        <v>0</v>
      </c>
      <c r="AS90" s="168">
        <f>VLOOKUP($F90,'struktura dle okresů'!$A:$O,13,0)</f>
        <v>0</v>
      </c>
      <c r="AT90" s="170">
        <f>VLOOKUP($F90,'struktura dle okresů'!$A:$O,14,0)</f>
        <v>141</v>
      </c>
      <c r="AU90" s="171">
        <f>VLOOKUP($F90,'struktura dle okresů'!$A:$O,15,0)</f>
        <v>0</v>
      </c>
      <c r="AV90" s="30">
        <f t="shared" si="41"/>
        <v>2.4108345742040699E-3</v>
      </c>
      <c r="AW90" s="31">
        <f t="shared" si="42"/>
        <v>2.4360535931790498E-3</v>
      </c>
      <c r="AX90" s="31">
        <f t="shared" si="43"/>
        <v>8.1549439347604487E-4</v>
      </c>
      <c r="AY90" s="121">
        <f t="shared" si="44"/>
        <v>2.2483605704174039E-3</v>
      </c>
      <c r="AZ90" s="31" t="str">
        <f t="shared" si="45"/>
        <v/>
      </c>
      <c r="BA90" s="31" t="str">
        <f t="shared" si="46"/>
        <v/>
      </c>
      <c r="BB90" s="31">
        <f t="shared" si="47"/>
        <v>2.7183762232693004E-3</v>
      </c>
      <c r="BC90" s="31" t="str">
        <f t="shared" si="48"/>
        <v/>
      </c>
      <c r="BD90" s="31" t="str">
        <f t="shared" si="49"/>
        <v/>
      </c>
      <c r="BE90" s="31" t="str">
        <f t="shared" si="50"/>
        <v/>
      </c>
      <c r="BF90" s="122">
        <f t="shared" si="51"/>
        <v>1.0507512871703267E-3</v>
      </c>
      <c r="BG90" s="123" t="str">
        <f t="shared" si="52"/>
        <v/>
      </c>
      <c r="BH90" s="184">
        <f t="shared" si="53"/>
        <v>2.8708133971291867E-2</v>
      </c>
      <c r="BI90" s="185">
        <f t="shared" si="54"/>
        <v>2.5000000000000001E-2</v>
      </c>
      <c r="BJ90" s="185">
        <f t="shared" si="55"/>
        <v>1.3937282229965157E-2</v>
      </c>
      <c r="BK90" s="186">
        <f t="shared" si="56"/>
        <v>2.7551020408163266E-2</v>
      </c>
      <c r="BL90" s="185" t="str">
        <f t="shared" si="57"/>
        <v/>
      </c>
      <c r="BM90" s="185" t="str">
        <f t="shared" si="58"/>
        <v/>
      </c>
      <c r="BN90" s="185">
        <f t="shared" si="59"/>
        <v>2.5817555938037865E-2</v>
      </c>
      <c r="BO90" s="185" t="str">
        <f t="shared" si="60"/>
        <v/>
      </c>
      <c r="BP90" s="185" t="str">
        <f t="shared" si="61"/>
        <v/>
      </c>
      <c r="BQ90" s="185" t="str">
        <f t="shared" si="62"/>
        <v/>
      </c>
      <c r="BR90" s="187">
        <f t="shared" si="63"/>
        <v>8.1081081081081086E-3</v>
      </c>
      <c r="BS90" s="188" t="str">
        <f t="shared" si="64"/>
        <v/>
      </c>
      <c r="BT90" s="209">
        <f t="shared" si="65"/>
        <v>0.64556962025316456</v>
      </c>
      <c r="BU90" s="210">
        <f t="shared" si="66"/>
        <v>1</v>
      </c>
      <c r="BV90" s="210">
        <f t="shared" si="67"/>
        <v>1</v>
      </c>
      <c r="BW90" s="211">
        <f t="shared" si="68"/>
        <v>0.65853658536585369</v>
      </c>
      <c r="BX90" s="210" t="str">
        <f t="shared" si="69"/>
        <v/>
      </c>
      <c r="BY90" s="210" t="str">
        <f t="shared" si="70"/>
        <v/>
      </c>
      <c r="BZ90" s="210">
        <f t="shared" si="71"/>
        <v>0.22727272727272727</v>
      </c>
      <c r="CA90" s="210" t="str">
        <f t="shared" si="72"/>
        <v/>
      </c>
      <c r="CB90" s="210" t="str">
        <f t="shared" si="73"/>
        <v/>
      </c>
      <c r="CC90" s="210" t="str">
        <f t="shared" si="74"/>
        <v/>
      </c>
      <c r="CD90" s="212">
        <f t="shared" si="75"/>
        <v>0.21276595744680851</v>
      </c>
      <c r="CE90" s="213" t="str">
        <f t="shared" si="76"/>
        <v/>
      </c>
    </row>
    <row r="91" spans="1:83" x14ac:dyDescent="0.25">
      <c r="A91" s="12" t="s">
        <v>326</v>
      </c>
      <c r="B91" s="13" t="s">
        <v>327</v>
      </c>
      <c r="C91" s="13" t="s">
        <v>43</v>
      </c>
      <c r="D91" s="13" t="s">
        <v>26</v>
      </c>
      <c r="E91" s="13" t="s">
        <v>27</v>
      </c>
      <c r="F91" s="13" t="s">
        <v>328</v>
      </c>
      <c r="G91" s="13" t="s">
        <v>329</v>
      </c>
      <c r="H91" s="13" t="s">
        <v>144</v>
      </c>
      <c r="I91" s="13" t="str">
        <f t="shared" si="40"/>
        <v>ano</v>
      </c>
      <c r="J91" s="14">
        <f>VLOOKUP(D91,'struktura dle kraje'!A:C,3,0)</f>
        <v>1466215</v>
      </c>
      <c r="K91" s="45">
        <f>VLOOKUP(F91,'struktura dle okresů'!A:C,3,0)</f>
        <v>171506</v>
      </c>
      <c r="L91" s="44">
        <v>229</v>
      </c>
      <c r="M91" s="14">
        <v>5</v>
      </c>
      <c r="N91" s="14">
        <v>15</v>
      </c>
      <c r="O91" s="15">
        <v>249</v>
      </c>
      <c r="P91" s="14"/>
      <c r="Q91" s="14"/>
      <c r="R91" s="14">
        <v>20</v>
      </c>
      <c r="S91" s="14"/>
      <c r="T91" s="14">
        <v>40</v>
      </c>
      <c r="U91" s="14"/>
      <c r="V91" s="16">
        <v>60</v>
      </c>
      <c r="W91" s="17"/>
      <c r="X91" s="142">
        <f>VLOOKUP($D91,'struktura dle kraje'!$A:$O,4,0)</f>
        <v>3553</v>
      </c>
      <c r="Y91" s="143">
        <f>VLOOKUP($D91,'struktura dle kraje'!$A:$O,5,0)</f>
        <v>80</v>
      </c>
      <c r="Z91" s="143">
        <f>VLOOKUP($D91,'struktura dle kraje'!$A:$O,6,0)</f>
        <v>287</v>
      </c>
      <c r="AA91" s="144">
        <f>VLOOKUP($D91,'struktura dle kraje'!$A:$O,7,0)</f>
        <v>3920</v>
      </c>
      <c r="AB91" s="143">
        <f>VLOOKUP($D91,'struktura dle kraje'!$A:$O,8,0)</f>
        <v>111</v>
      </c>
      <c r="AC91" s="143">
        <f>VLOOKUP($D91,'struktura dle kraje'!$A:$O,9,0)</f>
        <v>73</v>
      </c>
      <c r="AD91" s="143">
        <f>VLOOKUP($D91,'struktura dle kraje'!$A:$O,10,0)</f>
        <v>1162</v>
      </c>
      <c r="AE91" s="143">
        <f>VLOOKUP($D91,'struktura dle kraje'!$A:$O,11,0)</f>
        <v>1325</v>
      </c>
      <c r="AF91" s="143">
        <f>VLOOKUP($D91,'struktura dle kraje'!$A:$O,12,0)</f>
        <v>988</v>
      </c>
      <c r="AG91" s="143">
        <f>VLOOKUP($D91,'struktura dle kraje'!$A:$O,13,0)</f>
        <v>41</v>
      </c>
      <c r="AH91" s="145">
        <f>VLOOKUP($D91,'struktura dle kraje'!$A:$O,14,0)</f>
        <v>3700</v>
      </c>
      <c r="AI91" s="146">
        <f>VLOOKUP($D91,'struktura dle kraje'!$A:$O,15,0)</f>
        <v>420</v>
      </c>
      <c r="AJ91" s="167">
        <f>VLOOKUP($F91,'struktura dle okresů'!$A:$O,4,0)</f>
        <v>694</v>
      </c>
      <c r="AK91" s="168">
        <f>VLOOKUP($F91,'struktura dle okresů'!$A:$O,5,0)</f>
        <v>13</v>
      </c>
      <c r="AL91" s="168">
        <f>VLOOKUP($F91,'struktura dle okresů'!$A:$O,6,0)</f>
        <v>64</v>
      </c>
      <c r="AM91" s="169">
        <f>VLOOKUP($F91,'struktura dle okresů'!$A:$O,7,0)</f>
        <v>771</v>
      </c>
      <c r="AN91" s="168">
        <f>VLOOKUP($F91,'struktura dle okresů'!$A:$O,8,0)</f>
        <v>6</v>
      </c>
      <c r="AO91" s="168">
        <f>VLOOKUP($F91,'struktura dle okresů'!$A:$O,9,0)</f>
        <v>2</v>
      </c>
      <c r="AP91" s="168">
        <f>VLOOKUP($F91,'struktura dle okresů'!$A:$O,10,0)</f>
        <v>132</v>
      </c>
      <c r="AQ91" s="168">
        <f>VLOOKUP($F91,'struktura dle okresů'!$A:$O,11,0)</f>
        <v>40</v>
      </c>
      <c r="AR91" s="168">
        <f>VLOOKUP($F91,'struktura dle okresů'!$A:$O,12,0)</f>
        <v>40</v>
      </c>
      <c r="AS91" s="168">
        <f>VLOOKUP($F91,'struktura dle okresů'!$A:$O,13,0)</f>
        <v>0</v>
      </c>
      <c r="AT91" s="170">
        <f>VLOOKUP($F91,'struktura dle okresů'!$A:$O,14,0)</f>
        <v>220</v>
      </c>
      <c r="AU91" s="171">
        <f>VLOOKUP($F91,'struktura dle okresů'!$A:$O,15,0)</f>
        <v>0</v>
      </c>
      <c r="AV91" s="30">
        <f t="shared" si="41"/>
        <v>5.4125599754189417E-3</v>
      </c>
      <c r="AW91" s="31">
        <f t="shared" si="42"/>
        <v>6.0901339829476245E-3</v>
      </c>
      <c r="AX91" s="31">
        <f t="shared" si="43"/>
        <v>3.0581039755351682E-3</v>
      </c>
      <c r="AY91" s="121">
        <f t="shared" si="44"/>
        <v>5.1837202040179034E-3</v>
      </c>
      <c r="AZ91" s="31" t="str">
        <f t="shared" si="45"/>
        <v/>
      </c>
      <c r="BA91" s="31" t="str">
        <f t="shared" si="46"/>
        <v/>
      </c>
      <c r="BB91" s="31">
        <f t="shared" si="47"/>
        <v>1.8122508155128669E-3</v>
      </c>
      <c r="BC91" s="31" t="str">
        <f t="shared" si="48"/>
        <v/>
      </c>
      <c r="BD91" s="31">
        <f t="shared" si="49"/>
        <v>1.0185892538833716E-2</v>
      </c>
      <c r="BE91" s="31" t="str">
        <f t="shared" si="50"/>
        <v/>
      </c>
      <c r="BF91" s="122">
        <f t="shared" si="51"/>
        <v>2.1015025743406535E-3</v>
      </c>
      <c r="BG91" s="123" t="str">
        <f t="shared" si="52"/>
        <v/>
      </c>
      <c r="BH91" s="184">
        <f t="shared" si="53"/>
        <v>6.4452575288488606E-2</v>
      </c>
      <c r="BI91" s="185">
        <f t="shared" si="54"/>
        <v>6.25E-2</v>
      </c>
      <c r="BJ91" s="185">
        <f t="shared" si="55"/>
        <v>5.2264808362369339E-2</v>
      </c>
      <c r="BK91" s="186">
        <f t="shared" si="56"/>
        <v>6.3520408163265304E-2</v>
      </c>
      <c r="BL91" s="185" t="str">
        <f t="shared" si="57"/>
        <v/>
      </c>
      <c r="BM91" s="185" t="str">
        <f t="shared" si="58"/>
        <v/>
      </c>
      <c r="BN91" s="185">
        <f t="shared" si="59"/>
        <v>1.7211703958691909E-2</v>
      </c>
      <c r="BO91" s="185" t="str">
        <f t="shared" si="60"/>
        <v/>
      </c>
      <c r="BP91" s="185">
        <f t="shared" si="61"/>
        <v>4.048582995951417E-2</v>
      </c>
      <c r="BQ91" s="185" t="str">
        <f t="shared" si="62"/>
        <v/>
      </c>
      <c r="BR91" s="187">
        <f t="shared" si="63"/>
        <v>1.6216216216216217E-2</v>
      </c>
      <c r="BS91" s="188" t="str">
        <f t="shared" si="64"/>
        <v/>
      </c>
      <c r="BT91" s="209">
        <f t="shared" si="65"/>
        <v>0.32997118155619598</v>
      </c>
      <c r="BU91" s="210">
        <f t="shared" si="66"/>
        <v>0.38461538461538464</v>
      </c>
      <c r="BV91" s="210">
        <f t="shared" si="67"/>
        <v>0.234375</v>
      </c>
      <c r="BW91" s="211">
        <f t="shared" si="68"/>
        <v>0.32295719844357978</v>
      </c>
      <c r="BX91" s="210" t="str">
        <f t="shared" si="69"/>
        <v/>
      </c>
      <c r="BY91" s="210" t="str">
        <f t="shared" si="70"/>
        <v/>
      </c>
      <c r="BZ91" s="210">
        <f t="shared" si="71"/>
        <v>0.15151515151515152</v>
      </c>
      <c r="CA91" s="210" t="str">
        <f t="shared" si="72"/>
        <v/>
      </c>
      <c r="CB91" s="210">
        <f t="shared" si="73"/>
        <v>1</v>
      </c>
      <c r="CC91" s="210" t="str">
        <f t="shared" si="74"/>
        <v/>
      </c>
      <c r="CD91" s="212">
        <f t="shared" si="75"/>
        <v>0.27272727272727271</v>
      </c>
      <c r="CE91" s="213" t="str">
        <f t="shared" si="76"/>
        <v/>
      </c>
    </row>
    <row r="92" spans="1:83" x14ac:dyDescent="0.25">
      <c r="A92" s="12" t="s">
        <v>330</v>
      </c>
      <c r="B92" s="13" t="s">
        <v>331</v>
      </c>
      <c r="C92" s="13" t="s">
        <v>43</v>
      </c>
      <c r="D92" s="13" t="s">
        <v>44</v>
      </c>
      <c r="E92" s="13" t="s">
        <v>45</v>
      </c>
      <c r="F92" s="13" t="s">
        <v>46</v>
      </c>
      <c r="G92" s="13" t="s">
        <v>47</v>
      </c>
      <c r="H92" s="13" t="s">
        <v>144</v>
      </c>
      <c r="I92" s="13" t="str">
        <f t="shared" si="40"/>
        <v>ano</v>
      </c>
      <c r="J92" s="14">
        <f>VLOOKUP(D92,'struktura dle kraje'!A:C,3,0)</f>
        <v>1397880</v>
      </c>
      <c r="K92" s="45">
        <f>VLOOKUP(F92,'struktura dle okresů'!A:C,3,0)</f>
        <v>1397880</v>
      </c>
      <c r="L92" s="44">
        <v>118</v>
      </c>
      <c r="M92" s="14"/>
      <c r="N92" s="14">
        <v>13</v>
      </c>
      <c r="O92" s="15">
        <v>131</v>
      </c>
      <c r="P92" s="14"/>
      <c r="Q92" s="14"/>
      <c r="R92" s="14">
        <v>46</v>
      </c>
      <c r="S92" s="14">
        <v>13</v>
      </c>
      <c r="T92" s="14"/>
      <c r="U92" s="14"/>
      <c r="V92" s="16">
        <v>59</v>
      </c>
      <c r="W92" s="17"/>
      <c r="X92" s="142">
        <f>VLOOKUP($D92,'struktura dle kraje'!$A:$O,4,0)</f>
        <v>7054</v>
      </c>
      <c r="Y92" s="143">
        <f>VLOOKUP($D92,'struktura dle kraje'!$A:$O,5,0)</f>
        <v>156</v>
      </c>
      <c r="Z92" s="143">
        <f>VLOOKUP($D92,'struktura dle kraje'!$A:$O,6,0)</f>
        <v>1231</v>
      </c>
      <c r="AA92" s="144">
        <f>VLOOKUP($D92,'struktura dle kraje'!$A:$O,7,0)</f>
        <v>8441</v>
      </c>
      <c r="AB92" s="143">
        <f>VLOOKUP($D92,'struktura dle kraje'!$A:$O,8,0)</f>
        <v>96</v>
      </c>
      <c r="AC92" s="143">
        <f>VLOOKUP($D92,'struktura dle kraje'!$A:$O,9,0)</f>
        <v>47</v>
      </c>
      <c r="AD92" s="143">
        <f>VLOOKUP($D92,'struktura dle kraje'!$A:$O,10,0)</f>
        <v>1277</v>
      </c>
      <c r="AE92" s="143">
        <f>VLOOKUP($D92,'struktura dle kraje'!$A:$O,11,0)</f>
        <v>1300</v>
      </c>
      <c r="AF92" s="143">
        <f>VLOOKUP($D92,'struktura dle kraje'!$A:$O,12,0)</f>
        <v>379</v>
      </c>
      <c r="AG92" s="143">
        <f>VLOOKUP($D92,'struktura dle kraje'!$A:$O,13,0)</f>
        <v>76</v>
      </c>
      <c r="AH92" s="145">
        <f>VLOOKUP($D92,'struktura dle kraje'!$A:$O,14,0)</f>
        <v>3175</v>
      </c>
      <c r="AI92" s="146">
        <f>VLOOKUP($D92,'struktura dle kraje'!$A:$O,15,0)</f>
        <v>120</v>
      </c>
      <c r="AJ92" s="167">
        <f>VLOOKUP($F92,'struktura dle okresů'!$A:$O,4,0)</f>
        <v>7054</v>
      </c>
      <c r="AK92" s="168">
        <f>VLOOKUP($F92,'struktura dle okresů'!$A:$O,5,0)</f>
        <v>156</v>
      </c>
      <c r="AL92" s="168">
        <f>VLOOKUP($F92,'struktura dle okresů'!$A:$O,6,0)</f>
        <v>1231</v>
      </c>
      <c r="AM92" s="169">
        <f>VLOOKUP($F92,'struktura dle okresů'!$A:$O,7,0)</f>
        <v>8441</v>
      </c>
      <c r="AN92" s="168">
        <f>VLOOKUP($F92,'struktura dle okresů'!$A:$O,8,0)</f>
        <v>96</v>
      </c>
      <c r="AO92" s="168">
        <f>VLOOKUP($F92,'struktura dle okresů'!$A:$O,9,0)</f>
        <v>47</v>
      </c>
      <c r="AP92" s="168">
        <f>VLOOKUP($F92,'struktura dle okresů'!$A:$O,10,0)</f>
        <v>1277</v>
      </c>
      <c r="AQ92" s="168">
        <f>VLOOKUP($F92,'struktura dle okresů'!$A:$O,11,0)</f>
        <v>1300</v>
      </c>
      <c r="AR92" s="168">
        <f>VLOOKUP($F92,'struktura dle okresů'!$A:$O,12,0)</f>
        <v>379</v>
      </c>
      <c r="AS92" s="168">
        <f>VLOOKUP($F92,'struktura dle okresů'!$A:$O,13,0)</f>
        <v>76</v>
      </c>
      <c r="AT92" s="170">
        <f>VLOOKUP($F92,'struktura dle okresů'!$A:$O,14,0)</f>
        <v>3175</v>
      </c>
      <c r="AU92" s="171">
        <f>VLOOKUP($F92,'struktura dle okresů'!$A:$O,15,0)</f>
        <v>120</v>
      </c>
      <c r="AV92" s="30">
        <f t="shared" si="41"/>
        <v>2.7890047034909828E-3</v>
      </c>
      <c r="AW92" s="31" t="str">
        <f t="shared" si="42"/>
        <v/>
      </c>
      <c r="AX92" s="31">
        <f t="shared" si="43"/>
        <v>2.6503567787971457E-3</v>
      </c>
      <c r="AY92" s="121">
        <f t="shared" si="44"/>
        <v>2.727178099302592E-3</v>
      </c>
      <c r="AZ92" s="31" t="str">
        <f t="shared" si="45"/>
        <v/>
      </c>
      <c r="BA92" s="31" t="str">
        <f t="shared" si="46"/>
        <v/>
      </c>
      <c r="BB92" s="31">
        <f t="shared" si="47"/>
        <v>4.1681768756795939E-3</v>
      </c>
      <c r="BC92" s="31">
        <f t="shared" si="48"/>
        <v>1.0766045548654243E-3</v>
      </c>
      <c r="BD92" s="31" t="str">
        <f t="shared" si="49"/>
        <v/>
      </c>
      <c r="BE92" s="31" t="str">
        <f t="shared" si="50"/>
        <v/>
      </c>
      <c r="BF92" s="122">
        <f t="shared" si="51"/>
        <v>2.066477531434976E-3</v>
      </c>
      <c r="BG92" s="123" t="str">
        <f t="shared" si="52"/>
        <v/>
      </c>
      <c r="BH92" s="184">
        <f t="shared" si="53"/>
        <v>1.6728097533314432E-2</v>
      </c>
      <c r="BI92" s="185" t="str">
        <f t="shared" si="54"/>
        <v/>
      </c>
      <c r="BJ92" s="185">
        <f t="shared" si="55"/>
        <v>1.0560519902518278E-2</v>
      </c>
      <c r="BK92" s="186">
        <f t="shared" si="56"/>
        <v>1.5519488212297121E-2</v>
      </c>
      <c r="BL92" s="185" t="str">
        <f t="shared" si="57"/>
        <v/>
      </c>
      <c r="BM92" s="185" t="str">
        <f t="shared" si="58"/>
        <v/>
      </c>
      <c r="BN92" s="185">
        <f t="shared" si="59"/>
        <v>3.6021926389976505E-2</v>
      </c>
      <c r="BO92" s="185">
        <f t="shared" si="60"/>
        <v>0.01</v>
      </c>
      <c r="BP92" s="185" t="str">
        <f t="shared" si="61"/>
        <v/>
      </c>
      <c r="BQ92" s="185" t="str">
        <f t="shared" si="62"/>
        <v/>
      </c>
      <c r="BR92" s="187">
        <f t="shared" si="63"/>
        <v>1.858267716535433E-2</v>
      </c>
      <c r="BS92" s="188" t="str">
        <f t="shared" si="64"/>
        <v/>
      </c>
      <c r="BT92" s="209">
        <f t="shared" si="65"/>
        <v>1.6728097533314432E-2</v>
      </c>
      <c r="BU92" s="210" t="str">
        <f t="shared" si="66"/>
        <v/>
      </c>
      <c r="BV92" s="210">
        <f t="shared" si="67"/>
        <v>1.0560519902518278E-2</v>
      </c>
      <c r="BW92" s="211">
        <f t="shared" si="68"/>
        <v>1.5519488212297121E-2</v>
      </c>
      <c r="BX92" s="210" t="str">
        <f t="shared" si="69"/>
        <v/>
      </c>
      <c r="BY92" s="210" t="str">
        <f t="shared" si="70"/>
        <v/>
      </c>
      <c r="BZ92" s="210">
        <f t="shared" si="71"/>
        <v>3.6021926389976505E-2</v>
      </c>
      <c r="CA92" s="210">
        <f t="shared" si="72"/>
        <v>0.01</v>
      </c>
      <c r="CB92" s="210" t="str">
        <f t="shared" si="73"/>
        <v/>
      </c>
      <c r="CC92" s="210" t="str">
        <f t="shared" si="74"/>
        <v/>
      </c>
      <c r="CD92" s="212">
        <f t="shared" si="75"/>
        <v>1.858267716535433E-2</v>
      </c>
      <c r="CE92" s="213" t="str">
        <f t="shared" si="76"/>
        <v/>
      </c>
    </row>
    <row r="93" spans="1:83" x14ac:dyDescent="0.25">
      <c r="A93" s="12" t="s">
        <v>332</v>
      </c>
      <c r="B93" s="13" t="s">
        <v>333</v>
      </c>
      <c r="C93" s="13" t="s">
        <v>132</v>
      </c>
      <c r="D93" s="13" t="s">
        <v>44</v>
      </c>
      <c r="E93" s="13" t="s">
        <v>45</v>
      </c>
      <c r="F93" s="13" t="s">
        <v>46</v>
      </c>
      <c r="G93" s="13" t="s">
        <v>47</v>
      </c>
      <c r="H93" s="13" t="s">
        <v>144</v>
      </c>
      <c r="I93" s="13" t="str">
        <f t="shared" si="40"/>
        <v>ne</v>
      </c>
      <c r="J93" s="14">
        <f>VLOOKUP(D93,'struktura dle kraje'!A:C,3,0)</f>
        <v>1397880</v>
      </c>
      <c r="K93" s="45">
        <f>VLOOKUP(F93,'struktura dle okresů'!A:C,3,0)</f>
        <v>1397880</v>
      </c>
      <c r="L93" s="44"/>
      <c r="M93" s="14"/>
      <c r="N93" s="14"/>
      <c r="O93" s="15"/>
      <c r="P93" s="14"/>
      <c r="Q93" s="14"/>
      <c r="R93" s="14">
        <v>74</v>
      </c>
      <c r="S93" s="14"/>
      <c r="T93" s="14"/>
      <c r="U93" s="14"/>
      <c r="V93" s="16">
        <v>74</v>
      </c>
      <c r="W93" s="17"/>
      <c r="X93" s="142">
        <f>VLOOKUP($D93,'struktura dle kraje'!$A:$O,4,0)</f>
        <v>7054</v>
      </c>
      <c r="Y93" s="143">
        <f>VLOOKUP($D93,'struktura dle kraje'!$A:$O,5,0)</f>
        <v>156</v>
      </c>
      <c r="Z93" s="143">
        <f>VLOOKUP($D93,'struktura dle kraje'!$A:$O,6,0)</f>
        <v>1231</v>
      </c>
      <c r="AA93" s="144">
        <f>VLOOKUP($D93,'struktura dle kraje'!$A:$O,7,0)</f>
        <v>8441</v>
      </c>
      <c r="AB93" s="143">
        <f>VLOOKUP($D93,'struktura dle kraje'!$A:$O,8,0)</f>
        <v>96</v>
      </c>
      <c r="AC93" s="143">
        <f>VLOOKUP($D93,'struktura dle kraje'!$A:$O,9,0)</f>
        <v>47</v>
      </c>
      <c r="AD93" s="143">
        <f>VLOOKUP($D93,'struktura dle kraje'!$A:$O,10,0)</f>
        <v>1277</v>
      </c>
      <c r="AE93" s="143">
        <f>VLOOKUP($D93,'struktura dle kraje'!$A:$O,11,0)</f>
        <v>1300</v>
      </c>
      <c r="AF93" s="143">
        <f>VLOOKUP($D93,'struktura dle kraje'!$A:$O,12,0)</f>
        <v>379</v>
      </c>
      <c r="AG93" s="143">
        <f>VLOOKUP($D93,'struktura dle kraje'!$A:$O,13,0)</f>
        <v>76</v>
      </c>
      <c r="AH93" s="145">
        <f>VLOOKUP($D93,'struktura dle kraje'!$A:$O,14,0)</f>
        <v>3175</v>
      </c>
      <c r="AI93" s="146">
        <f>VLOOKUP($D93,'struktura dle kraje'!$A:$O,15,0)</f>
        <v>120</v>
      </c>
      <c r="AJ93" s="167">
        <f>VLOOKUP($F93,'struktura dle okresů'!$A:$O,4,0)</f>
        <v>7054</v>
      </c>
      <c r="AK93" s="168">
        <f>VLOOKUP($F93,'struktura dle okresů'!$A:$O,5,0)</f>
        <v>156</v>
      </c>
      <c r="AL93" s="168">
        <f>VLOOKUP($F93,'struktura dle okresů'!$A:$O,6,0)</f>
        <v>1231</v>
      </c>
      <c r="AM93" s="169">
        <f>VLOOKUP($F93,'struktura dle okresů'!$A:$O,7,0)</f>
        <v>8441</v>
      </c>
      <c r="AN93" s="168">
        <f>VLOOKUP($F93,'struktura dle okresů'!$A:$O,8,0)</f>
        <v>96</v>
      </c>
      <c r="AO93" s="168">
        <f>VLOOKUP($F93,'struktura dle okresů'!$A:$O,9,0)</f>
        <v>47</v>
      </c>
      <c r="AP93" s="168">
        <f>VLOOKUP($F93,'struktura dle okresů'!$A:$O,10,0)</f>
        <v>1277</v>
      </c>
      <c r="AQ93" s="168">
        <f>VLOOKUP($F93,'struktura dle okresů'!$A:$O,11,0)</f>
        <v>1300</v>
      </c>
      <c r="AR93" s="168">
        <f>VLOOKUP($F93,'struktura dle okresů'!$A:$O,12,0)</f>
        <v>379</v>
      </c>
      <c r="AS93" s="168">
        <f>VLOOKUP($F93,'struktura dle okresů'!$A:$O,13,0)</f>
        <v>76</v>
      </c>
      <c r="AT93" s="170">
        <f>VLOOKUP($F93,'struktura dle okresů'!$A:$O,14,0)</f>
        <v>3175</v>
      </c>
      <c r="AU93" s="171">
        <f>VLOOKUP($F93,'struktura dle okresů'!$A:$O,15,0)</f>
        <v>120</v>
      </c>
      <c r="AV93" s="30" t="str">
        <f t="shared" si="41"/>
        <v/>
      </c>
      <c r="AW93" s="31" t="str">
        <f t="shared" si="42"/>
        <v/>
      </c>
      <c r="AX93" s="31" t="str">
        <f t="shared" si="43"/>
        <v/>
      </c>
      <c r="AY93" s="121" t="str">
        <f t="shared" si="44"/>
        <v/>
      </c>
      <c r="AZ93" s="31" t="str">
        <f t="shared" si="45"/>
        <v/>
      </c>
      <c r="BA93" s="31" t="str">
        <f t="shared" si="46"/>
        <v/>
      </c>
      <c r="BB93" s="31">
        <f t="shared" si="47"/>
        <v>6.7053280173976076E-3</v>
      </c>
      <c r="BC93" s="31" t="str">
        <f t="shared" si="48"/>
        <v/>
      </c>
      <c r="BD93" s="31" t="str">
        <f t="shared" si="49"/>
        <v/>
      </c>
      <c r="BE93" s="31" t="str">
        <f t="shared" si="50"/>
        <v/>
      </c>
      <c r="BF93" s="122">
        <f t="shared" si="51"/>
        <v>2.5918531750201393E-3</v>
      </c>
      <c r="BG93" s="123" t="str">
        <f t="shared" si="52"/>
        <v/>
      </c>
      <c r="BH93" s="184" t="str">
        <f t="shared" si="53"/>
        <v/>
      </c>
      <c r="BI93" s="185" t="str">
        <f t="shared" si="54"/>
        <v/>
      </c>
      <c r="BJ93" s="185" t="str">
        <f t="shared" si="55"/>
        <v/>
      </c>
      <c r="BK93" s="186" t="str">
        <f t="shared" si="56"/>
        <v/>
      </c>
      <c r="BL93" s="185" t="str">
        <f t="shared" si="57"/>
        <v/>
      </c>
      <c r="BM93" s="185" t="str">
        <f t="shared" si="58"/>
        <v/>
      </c>
      <c r="BN93" s="185">
        <f t="shared" si="59"/>
        <v>5.7948316366483947E-2</v>
      </c>
      <c r="BO93" s="185" t="str">
        <f t="shared" si="60"/>
        <v/>
      </c>
      <c r="BP93" s="185" t="str">
        <f t="shared" si="61"/>
        <v/>
      </c>
      <c r="BQ93" s="185" t="str">
        <f t="shared" si="62"/>
        <v/>
      </c>
      <c r="BR93" s="187">
        <f t="shared" si="63"/>
        <v>2.3307086614173227E-2</v>
      </c>
      <c r="BS93" s="188" t="str">
        <f t="shared" si="64"/>
        <v/>
      </c>
      <c r="BT93" s="209" t="str">
        <f t="shared" si="65"/>
        <v/>
      </c>
      <c r="BU93" s="210" t="str">
        <f t="shared" si="66"/>
        <v/>
      </c>
      <c r="BV93" s="210" t="str">
        <f t="shared" si="67"/>
        <v/>
      </c>
      <c r="BW93" s="211" t="str">
        <f t="shared" si="68"/>
        <v/>
      </c>
      <c r="BX93" s="210" t="str">
        <f t="shared" si="69"/>
        <v/>
      </c>
      <c r="BY93" s="210" t="str">
        <f t="shared" si="70"/>
        <v/>
      </c>
      <c r="BZ93" s="210">
        <f t="shared" si="71"/>
        <v>5.7948316366483947E-2</v>
      </c>
      <c r="CA93" s="210" t="str">
        <f t="shared" si="72"/>
        <v/>
      </c>
      <c r="CB93" s="210" t="str">
        <f t="shared" si="73"/>
        <v/>
      </c>
      <c r="CC93" s="210" t="str">
        <f t="shared" si="74"/>
        <v/>
      </c>
      <c r="CD93" s="212">
        <f t="shared" si="75"/>
        <v>2.3307086614173227E-2</v>
      </c>
      <c r="CE93" s="213" t="str">
        <f t="shared" si="76"/>
        <v/>
      </c>
    </row>
    <row r="94" spans="1:83" x14ac:dyDescent="0.25">
      <c r="A94" s="12" t="s">
        <v>334</v>
      </c>
      <c r="B94" s="13" t="s">
        <v>335</v>
      </c>
      <c r="C94" s="13" t="s">
        <v>336</v>
      </c>
      <c r="D94" s="13" t="s">
        <v>31</v>
      </c>
      <c r="E94" s="13" t="s">
        <v>32</v>
      </c>
      <c r="F94" s="13" t="s">
        <v>33</v>
      </c>
      <c r="G94" s="13" t="s">
        <v>34</v>
      </c>
      <c r="H94" s="13" t="s">
        <v>48</v>
      </c>
      <c r="I94" s="13" t="str">
        <f t="shared" si="40"/>
        <v>ne</v>
      </c>
      <c r="J94" s="14">
        <f>VLOOKUP(D94,'struktura dle kraje'!A:C,3,0)</f>
        <v>293195</v>
      </c>
      <c r="K94" s="45">
        <f>VLOOKUP(F94,'struktura dle okresů'!A:C,3,0)</f>
        <v>93536</v>
      </c>
      <c r="L94" s="44"/>
      <c r="M94" s="14"/>
      <c r="N94" s="14"/>
      <c r="O94" s="15"/>
      <c r="P94" s="14"/>
      <c r="Q94" s="14"/>
      <c r="R94" s="14"/>
      <c r="S94" s="14"/>
      <c r="T94" s="14"/>
      <c r="U94" s="14"/>
      <c r="V94" s="16">
        <v>0</v>
      </c>
      <c r="W94" s="17">
        <v>120</v>
      </c>
      <c r="X94" s="142">
        <f>VLOOKUP($D94,'struktura dle kraje'!$A:$O,4,0)</f>
        <v>889</v>
      </c>
      <c r="Y94" s="143">
        <f>VLOOKUP($D94,'struktura dle kraje'!$A:$O,5,0)</f>
        <v>17</v>
      </c>
      <c r="Z94" s="143">
        <f>VLOOKUP($D94,'struktura dle kraje'!$A:$O,6,0)</f>
        <v>81</v>
      </c>
      <c r="AA94" s="144">
        <f>VLOOKUP($D94,'struktura dle kraje'!$A:$O,7,0)</f>
        <v>987</v>
      </c>
      <c r="AB94" s="143">
        <f>VLOOKUP($D94,'struktura dle kraje'!$A:$O,8,0)</f>
        <v>35</v>
      </c>
      <c r="AC94" s="143">
        <f>VLOOKUP($D94,'struktura dle kraje'!$A:$O,9,0)</f>
        <v>20</v>
      </c>
      <c r="AD94" s="143">
        <f>VLOOKUP($D94,'struktura dle kraje'!$A:$O,10,0)</f>
        <v>316</v>
      </c>
      <c r="AE94" s="143">
        <f>VLOOKUP($D94,'struktura dle kraje'!$A:$O,11,0)</f>
        <v>25</v>
      </c>
      <c r="AF94" s="143">
        <f>VLOOKUP($D94,'struktura dle kraje'!$A:$O,12,0)</f>
        <v>267</v>
      </c>
      <c r="AG94" s="143">
        <f>VLOOKUP($D94,'struktura dle kraje'!$A:$O,13,0)</f>
        <v>20</v>
      </c>
      <c r="AH94" s="145">
        <f>VLOOKUP($D94,'struktura dle kraje'!$A:$O,14,0)</f>
        <v>683</v>
      </c>
      <c r="AI94" s="146">
        <f>VLOOKUP($D94,'struktura dle kraje'!$A:$O,15,0)</f>
        <v>2139</v>
      </c>
      <c r="AJ94" s="167">
        <f>VLOOKUP($F94,'struktura dle okresů'!$A:$O,4,0)</f>
        <v>184</v>
      </c>
      <c r="AK94" s="168">
        <f>VLOOKUP($F94,'struktura dle okresů'!$A:$O,5,0)</f>
        <v>5</v>
      </c>
      <c r="AL94" s="168">
        <f>VLOOKUP($F94,'struktura dle okresů'!$A:$O,6,0)</f>
        <v>12</v>
      </c>
      <c r="AM94" s="169">
        <f>VLOOKUP($F94,'struktura dle okresů'!$A:$O,7,0)</f>
        <v>201</v>
      </c>
      <c r="AN94" s="168">
        <f>VLOOKUP($F94,'struktura dle okresů'!$A:$O,8,0)</f>
        <v>0</v>
      </c>
      <c r="AO94" s="168">
        <f>VLOOKUP($F94,'struktura dle okresů'!$A:$O,9,0)</f>
        <v>0</v>
      </c>
      <c r="AP94" s="168">
        <f>VLOOKUP($F94,'struktura dle okresů'!$A:$O,10,0)</f>
        <v>57</v>
      </c>
      <c r="AQ94" s="168">
        <f>VLOOKUP($F94,'struktura dle okresů'!$A:$O,11,0)</f>
        <v>0</v>
      </c>
      <c r="AR94" s="168">
        <f>VLOOKUP($F94,'struktura dle okresů'!$A:$O,12,0)</f>
        <v>267</v>
      </c>
      <c r="AS94" s="168">
        <f>VLOOKUP($F94,'struktura dle okresů'!$A:$O,13,0)</f>
        <v>0</v>
      </c>
      <c r="AT94" s="170">
        <f>VLOOKUP($F94,'struktura dle okresů'!$A:$O,14,0)</f>
        <v>324</v>
      </c>
      <c r="AU94" s="171">
        <f>VLOOKUP($F94,'struktura dle okresů'!$A:$O,15,0)</f>
        <v>1111</v>
      </c>
      <c r="AV94" s="30" t="str">
        <f t="shared" si="41"/>
        <v/>
      </c>
      <c r="AW94" s="31" t="str">
        <f t="shared" si="42"/>
        <v/>
      </c>
      <c r="AX94" s="31" t="str">
        <f t="shared" si="43"/>
        <v/>
      </c>
      <c r="AY94" s="121" t="str">
        <f t="shared" si="44"/>
        <v/>
      </c>
      <c r="AZ94" s="31" t="str">
        <f t="shared" si="45"/>
        <v/>
      </c>
      <c r="BA94" s="31" t="str">
        <f t="shared" si="46"/>
        <v/>
      </c>
      <c r="BB94" s="31" t="str">
        <f t="shared" si="47"/>
        <v/>
      </c>
      <c r="BC94" s="31" t="str">
        <f t="shared" si="48"/>
        <v/>
      </c>
      <c r="BD94" s="31" t="str">
        <f t="shared" si="49"/>
        <v/>
      </c>
      <c r="BE94" s="31" t="str">
        <f t="shared" si="50"/>
        <v/>
      </c>
      <c r="BF94" s="122" t="str">
        <f t="shared" si="51"/>
        <v/>
      </c>
      <c r="BG94" s="123">
        <f t="shared" si="52"/>
        <v>1.2312743689718859E-2</v>
      </c>
      <c r="BH94" s="184" t="str">
        <f t="shared" si="53"/>
        <v/>
      </c>
      <c r="BI94" s="185" t="str">
        <f t="shared" si="54"/>
        <v/>
      </c>
      <c r="BJ94" s="185" t="str">
        <f t="shared" si="55"/>
        <v/>
      </c>
      <c r="BK94" s="186" t="str">
        <f t="shared" si="56"/>
        <v/>
      </c>
      <c r="BL94" s="185" t="str">
        <f t="shared" si="57"/>
        <v/>
      </c>
      <c r="BM94" s="185" t="str">
        <f t="shared" si="58"/>
        <v/>
      </c>
      <c r="BN94" s="185" t="str">
        <f t="shared" si="59"/>
        <v/>
      </c>
      <c r="BO94" s="185" t="str">
        <f t="shared" si="60"/>
        <v/>
      </c>
      <c r="BP94" s="185" t="str">
        <f t="shared" si="61"/>
        <v/>
      </c>
      <c r="BQ94" s="185" t="str">
        <f t="shared" si="62"/>
        <v/>
      </c>
      <c r="BR94" s="187" t="str">
        <f t="shared" si="63"/>
        <v/>
      </c>
      <c r="BS94" s="188">
        <f t="shared" si="64"/>
        <v>5.6100981767180924E-2</v>
      </c>
      <c r="BT94" s="209" t="str">
        <f t="shared" si="65"/>
        <v/>
      </c>
      <c r="BU94" s="210" t="str">
        <f t="shared" si="66"/>
        <v/>
      </c>
      <c r="BV94" s="210" t="str">
        <f t="shared" si="67"/>
        <v/>
      </c>
      <c r="BW94" s="211" t="str">
        <f t="shared" si="68"/>
        <v/>
      </c>
      <c r="BX94" s="210" t="str">
        <f t="shared" si="69"/>
        <v/>
      </c>
      <c r="BY94" s="210" t="str">
        <f t="shared" si="70"/>
        <v/>
      </c>
      <c r="BZ94" s="210" t="str">
        <f t="shared" si="71"/>
        <v/>
      </c>
      <c r="CA94" s="210" t="str">
        <f t="shared" si="72"/>
        <v/>
      </c>
      <c r="CB94" s="210" t="str">
        <f t="shared" si="73"/>
        <v/>
      </c>
      <c r="CC94" s="210" t="str">
        <f t="shared" si="74"/>
        <v/>
      </c>
      <c r="CD94" s="212" t="str">
        <f t="shared" si="75"/>
        <v/>
      </c>
      <c r="CE94" s="213">
        <f t="shared" si="76"/>
        <v>0.10801080108010801</v>
      </c>
    </row>
    <row r="95" spans="1:83" x14ac:dyDescent="0.25">
      <c r="A95" s="12" t="s">
        <v>334</v>
      </c>
      <c r="B95" s="13" t="s">
        <v>335</v>
      </c>
      <c r="C95" s="13" t="s">
        <v>336</v>
      </c>
      <c r="D95" s="13" t="s">
        <v>31</v>
      </c>
      <c r="E95" s="13" t="s">
        <v>32</v>
      </c>
      <c r="F95" s="13" t="s">
        <v>35</v>
      </c>
      <c r="G95" s="13" t="s">
        <v>36</v>
      </c>
      <c r="H95" s="13" t="s">
        <v>48</v>
      </c>
      <c r="I95" s="13" t="str">
        <f t="shared" si="40"/>
        <v>ne</v>
      </c>
      <c r="J95" s="14">
        <f>VLOOKUP(D95,'struktura dle kraje'!A:C,3,0)</f>
        <v>293195</v>
      </c>
      <c r="K95" s="45">
        <f>VLOOKUP(F95,'struktura dle okresů'!A:C,3,0)</f>
        <v>114567</v>
      </c>
      <c r="L95" s="44"/>
      <c r="M95" s="14"/>
      <c r="N95" s="14"/>
      <c r="O95" s="15"/>
      <c r="P95" s="14"/>
      <c r="Q95" s="14"/>
      <c r="R95" s="14"/>
      <c r="S95" s="14"/>
      <c r="T95" s="14"/>
      <c r="U95" s="14"/>
      <c r="V95" s="16">
        <v>0</v>
      </c>
      <c r="W95" s="17">
        <v>60</v>
      </c>
      <c r="X95" s="142">
        <f>VLOOKUP($D95,'struktura dle kraje'!$A:$O,4,0)</f>
        <v>889</v>
      </c>
      <c r="Y95" s="143">
        <f>VLOOKUP($D95,'struktura dle kraje'!$A:$O,5,0)</f>
        <v>17</v>
      </c>
      <c r="Z95" s="143">
        <f>VLOOKUP($D95,'struktura dle kraje'!$A:$O,6,0)</f>
        <v>81</v>
      </c>
      <c r="AA95" s="144">
        <f>VLOOKUP($D95,'struktura dle kraje'!$A:$O,7,0)</f>
        <v>987</v>
      </c>
      <c r="AB95" s="143">
        <f>VLOOKUP($D95,'struktura dle kraje'!$A:$O,8,0)</f>
        <v>35</v>
      </c>
      <c r="AC95" s="143">
        <f>VLOOKUP($D95,'struktura dle kraje'!$A:$O,9,0)</f>
        <v>20</v>
      </c>
      <c r="AD95" s="143">
        <f>VLOOKUP($D95,'struktura dle kraje'!$A:$O,10,0)</f>
        <v>316</v>
      </c>
      <c r="AE95" s="143">
        <f>VLOOKUP($D95,'struktura dle kraje'!$A:$O,11,0)</f>
        <v>25</v>
      </c>
      <c r="AF95" s="143">
        <f>VLOOKUP($D95,'struktura dle kraje'!$A:$O,12,0)</f>
        <v>267</v>
      </c>
      <c r="AG95" s="143">
        <f>VLOOKUP($D95,'struktura dle kraje'!$A:$O,13,0)</f>
        <v>20</v>
      </c>
      <c r="AH95" s="145">
        <f>VLOOKUP($D95,'struktura dle kraje'!$A:$O,14,0)</f>
        <v>683</v>
      </c>
      <c r="AI95" s="146">
        <f>VLOOKUP($D95,'struktura dle kraje'!$A:$O,15,0)</f>
        <v>2139</v>
      </c>
      <c r="AJ95" s="167">
        <f>VLOOKUP($F95,'struktura dle okresů'!$A:$O,4,0)</f>
        <v>482</v>
      </c>
      <c r="AK95" s="168">
        <f>VLOOKUP($F95,'struktura dle okresů'!$A:$O,5,0)</f>
        <v>6</v>
      </c>
      <c r="AL95" s="168">
        <f>VLOOKUP($F95,'struktura dle okresů'!$A:$O,6,0)</f>
        <v>48</v>
      </c>
      <c r="AM95" s="169">
        <f>VLOOKUP($F95,'struktura dle okresů'!$A:$O,7,0)</f>
        <v>536</v>
      </c>
      <c r="AN95" s="168">
        <f>VLOOKUP($F95,'struktura dle okresů'!$A:$O,8,0)</f>
        <v>35</v>
      </c>
      <c r="AO95" s="168">
        <f>VLOOKUP($F95,'struktura dle okresů'!$A:$O,9,0)</f>
        <v>20</v>
      </c>
      <c r="AP95" s="168">
        <f>VLOOKUP($F95,'struktura dle okresů'!$A:$O,10,0)</f>
        <v>97</v>
      </c>
      <c r="AQ95" s="168">
        <f>VLOOKUP($F95,'struktura dle okresů'!$A:$O,11,0)</f>
        <v>25</v>
      </c>
      <c r="AR95" s="168">
        <f>VLOOKUP($F95,'struktura dle okresů'!$A:$O,12,0)</f>
        <v>0</v>
      </c>
      <c r="AS95" s="168">
        <f>VLOOKUP($F95,'struktura dle okresů'!$A:$O,13,0)</f>
        <v>20</v>
      </c>
      <c r="AT95" s="170">
        <f>VLOOKUP($F95,'struktura dle okresů'!$A:$O,14,0)</f>
        <v>197</v>
      </c>
      <c r="AU95" s="171">
        <f>VLOOKUP($F95,'struktura dle okresů'!$A:$O,15,0)</f>
        <v>1028</v>
      </c>
      <c r="AV95" s="30" t="str">
        <f t="shared" si="41"/>
        <v/>
      </c>
      <c r="AW95" s="31" t="str">
        <f t="shared" si="42"/>
        <v/>
      </c>
      <c r="AX95" s="31" t="str">
        <f t="shared" si="43"/>
        <v/>
      </c>
      <c r="AY95" s="121" t="str">
        <f t="shared" si="44"/>
        <v/>
      </c>
      <c r="AZ95" s="31" t="str">
        <f t="shared" si="45"/>
        <v/>
      </c>
      <c r="BA95" s="31" t="str">
        <f t="shared" si="46"/>
        <v/>
      </c>
      <c r="BB95" s="31" t="str">
        <f t="shared" si="47"/>
        <v/>
      </c>
      <c r="BC95" s="31" t="str">
        <f t="shared" si="48"/>
        <v/>
      </c>
      <c r="BD95" s="31" t="str">
        <f t="shared" si="49"/>
        <v/>
      </c>
      <c r="BE95" s="31" t="str">
        <f t="shared" si="50"/>
        <v/>
      </c>
      <c r="BF95" s="122" t="str">
        <f t="shared" si="51"/>
        <v/>
      </c>
      <c r="BG95" s="123">
        <f t="shared" si="52"/>
        <v>6.1563718448594297E-3</v>
      </c>
      <c r="BH95" s="184" t="str">
        <f t="shared" si="53"/>
        <v/>
      </c>
      <c r="BI95" s="185" t="str">
        <f t="shared" si="54"/>
        <v/>
      </c>
      <c r="BJ95" s="185" t="str">
        <f t="shared" si="55"/>
        <v/>
      </c>
      <c r="BK95" s="186" t="str">
        <f t="shared" si="56"/>
        <v/>
      </c>
      <c r="BL95" s="185" t="str">
        <f t="shared" si="57"/>
        <v/>
      </c>
      <c r="BM95" s="185" t="str">
        <f t="shared" si="58"/>
        <v/>
      </c>
      <c r="BN95" s="185" t="str">
        <f t="shared" si="59"/>
        <v/>
      </c>
      <c r="BO95" s="185" t="str">
        <f t="shared" si="60"/>
        <v/>
      </c>
      <c r="BP95" s="185" t="str">
        <f t="shared" si="61"/>
        <v/>
      </c>
      <c r="BQ95" s="185" t="str">
        <f t="shared" si="62"/>
        <v/>
      </c>
      <c r="BR95" s="187" t="str">
        <f t="shared" si="63"/>
        <v/>
      </c>
      <c r="BS95" s="188">
        <f t="shared" si="64"/>
        <v>2.8050490883590462E-2</v>
      </c>
      <c r="BT95" s="209" t="str">
        <f t="shared" si="65"/>
        <v/>
      </c>
      <c r="BU95" s="210" t="str">
        <f t="shared" si="66"/>
        <v/>
      </c>
      <c r="BV95" s="210" t="str">
        <f t="shared" si="67"/>
        <v/>
      </c>
      <c r="BW95" s="211" t="str">
        <f t="shared" si="68"/>
        <v/>
      </c>
      <c r="BX95" s="210" t="str">
        <f t="shared" si="69"/>
        <v/>
      </c>
      <c r="BY95" s="210" t="str">
        <f t="shared" si="70"/>
        <v/>
      </c>
      <c r="BZ95" s="210" t="str">
        <f t="shared" si="71"/>
        <v/>
      </c>
      <c r="CA95" s="210" t="str">
        <f t="shared" si="72"/>
        <v/>
      </c>
      <c r="CB95" s="210" t="str">
        <f t="shared" si="73"/>
        <v/>
      </c>
      <c r="CC95" s="210" t="str">
        <f t="shared" si="74"/>
        <v/>
      </c>
      <c r="CD95" s="212" t="str">
        <f t="shared" si="75"/>
        <v/>
      </c>
      <c r="CE95" s="213">
        <f t="shared" si="76"/>
        <v>5.8365758754863814E-2</v>
      </c>
    </row>
    <row r="96" spans="1:83" x14ac:dyDescent="0.25">
      <c r="A96" s="12" t="s">
        <v>337</v>
      </c>
      <c r="B96" s="13" t="s">
        <v>338</v>
      </c>
      <c r="C96" s="13" t="s">
        <v>204</v>
      </c>
      <c r="D96" s="13" t="s">
        <v>44</v>
      </c>
      <c r="E96" s="13" t="s">
        <v>45</v>
      </c>
      <c r="F96" s="13" t="s">
        <v>46</v>
      </c>
      <c r="G96" s="13" t="s">
        <v>47</v>
      </c>
      <c r="H96" s="13" t="s">
        <v>205</v>
      </c>
      <c r="I96" s="13" t="str">
        <f t="shared" si="40"/>
        <v>ne</v>
      </c>
      <c r="J96" s="14">
        <f>VLOOKUP(D96,'struktura dle kraje'!A:C,3,0)</f>
        <v>1397880</v>
      </c>
      <c r="K96" s="45">
        <f>VLOOKUP(F96,'struktura dle okresů'!A:C,3,0)</f>
        <v>1397880</v>
      </c>
      <c r="L96" s="44"/>
      <c r="M96" s="14"/>
      <c r="N96" s="14"/>
      <c r="O96" s="15"/>
      <c r="P96" s="14"/>
      <c r="Q96" s="14"/>
      <c r="R96" s="14"/>
      <c r="S96" s="14"/>
      <c r="T96" s="14"/>
      <c r="U96" s="14">
        <v>30</v>
      </c>
      <c r="V96" s="16">
        <v>30</v>
      </c>
      <c r="W96" s="17"/>
      <c r="X96" s="142">
        <f>VLOOKUP($D96,'struktura dle kraje'!$A:$O,4,0)</f>
        <v>7054</v>
      </c>
      <c r="Y96" s="143">
        <f>VLOOKUP($D96,'struktura dle kraje'!$A:$O,5,0)</f>
        <v>156</v>
      </c>
      <c r="Z96" s="143">
        <f>VLOOKUP($D96,'struktura dle kraje'!$A:$O,6,0)</f>
        <v>1231</v>
      </c>
      <c r="AA96" s="144">
        <f>VLOOKUP($D96,'struktura dle kraje'!$A:$O,7,0)</f>
        <v>8441</v>
      </c>
      <c r="AB96" s="143">
        <f>VLOOKUP($D96,'struktura dle kraje'!$A:$O,8,0)</f>
        <v>96</v>
      </c>
      <c r="AC96" s="143">
        <f>VLOOKUP($D96,'struktura dle kraje'!$A:$O,9,0)</f>
        <v>47</v>
      </c>
      <c r="AD96" s="143">
        <f>VLOOKUP($D96,'struktura dle kraje'!$A:$O,10,0)</f>
        <v>1277</v>
      </c>
      <c r="AE96" s="143">
        <f>VLOOKUP($D96,'struktura dle kraje'!$A:$O,11,0)</f>
        <v>1300</v>
      </c>
      <c r="AF96" s="143">
        <f>VLOOKUP($D96,'struktura dle kraje'!$A:$O,12,0)</f>
        <v>379</v>
      </c>
      <c r="AG96" s="143">
        <f>VLOOKUP($D96,'struktura dle kraje'!$A:$O,13,0)</f>
        <v>76</v>
      </c>
      <c r="AH96" s="145">
        <f>VLOOKUP($D96,'struktura dle kraje'!$A:$O,14,0)</f>
        <v>3175</v>
      </c>
      <c r="AI96" s="146">
        <f>VLOOKUP($D96,'struktura dle kraje'!$A:$O,15,0)</f>
        <v>120</v>
      </c>
      <c r="AJ96" s="167">
        <f>VLOOKUP($F96,'struktura dle okresů'!$A:$O,4,0)</f>
        <v>7054</v>
      </c>
      <c r="AK96" s="168">
        <f>VLOOKUP($F96,'struktura dle okresů'!$A:$O,5,0)</f>
        <v>156</v>
      </c>
      <c r="AL96" s="168">
        <f>VLOOKUP($F96,'struktura dle okresů'!$A:$O,6,0)</f>
        <v>1231</v>
      </c>
      <c r="AM96" s="169">
        <f>VLOOKUP($F96,'struktura dle okresů'!$A:$O,7,0)</f>
        <v>8441</v>
      </c>
      <c r="AN96" s="168">
        <f>VLOOKUP($F96,'struktura dle okresů'!$A:$O,8,0)</f>
        <v>96</v>
      </c>
      <c r="AO96" s="168">
        <f>VLOOKUP($F96,'struktura dle okresů'!$A:$O,9,0)</f>
        <v>47</v>
      </c>
      <c r="AP96" s="168">
        <f>VLOOKUP($F96,'struktura dle okresů'!$A:$O,10,0)</f>
        <v>1277</v>
      </c>
      <c r="AQ96" s="168">
        <f>VLOOKUP($F96,'struktura dle okresů'!$A:$O,11,0)</f>
        <v>1300</v>
      </c>
      <c r="AR96" s="168">
        <f>VLOOKUP($F96,'struktura dle okresů'!$A:$O,12,0)</f>
        <v>379</v>
      </c>
      <c r="AS96" s="168">
        <f>VLOOKUP($F96,'struktura dle okresů'!$A:$O,13,0)</f>
        <v>76</v>
      </c>
      <c r="AT96" s="170">
        <f>VLOOKUP($F96,'struktura dle okresů'!$A:$O,14,0)</f>
        <v>3175</v>
      </c>
      <c r="AU96" s="171">
        <f>VLOOKUP($F96,'struktura dle okresů'!$A:$O,15,0)</f>
        <v>120</v>
      </c>
      <c r="AV96" s="30" t="str">
        <f t="shared" si="41"/>
        <v/>
      </c>
      <c r="AW96" s="31" t="str">
        <f t="shared" si="42"/>
        <v/>
      </c>
      <c r="AX96" s="31" t="str">
        <f t="shared" si="43"/>
        <v/>
      </c>
      <c r="AY96" s="121" t="str">
        <f t="shared" si="44"/>
        <v/>
      </c>
      <c r="AZ96" s="31" t="str">
        <f t="shared" si="45"/>
        <v/>
      </c>
      <c r="BA96" s="31" t="str">
        <f t="shared" si="46"/>
        <v/>
      </c>
      <c r="BB96" s="31" t="str">
        <f t="shared" si="47"/>
        <v/>
      </c>
      <c r="BC96" s="31" t="str">
        <f t="shared" si="48"/>
        <v/>
      </c>
      <c r="BD96" s="31" t="str">
        <f t="shared" si="49"/>
        <v/>
      </c>
      <c r="BE96" s="31">
        <f t="shared" si="50"/>
        <v>5.272407732864675E-2</v>
      </c>
      <c r="BF96" s="122">
        <f t="shared" si="51"/>
        <v>1.0507512871703267E-3</v>
      </c>
      <c r="BG96" s="123" t="str">
        <f t="shared" si="52"/>
        <v/>
      </c>
      <c r="BH96" s="184" t="str">
        <f t="shared" si="53"/>
        <v/>
      </c>
      <c r="BI96" s="185" t="str">
        <f t="shared" si="54"/>
        <v/>
      </c>
      <c r="BJ96" s="185" t="str">
        <f t="shared" si="55"/>
        <v/>
      </c>
      <c r="BK96" s="186" t="str">
        <f t="shared" si="56"/>
        <v/>
      </c>
      <c r="BL96" s="185" t="str">
        <f t="shared" si="57"/>
        <v/>
      </c>
      <c r="BM96" s="185" t="str">
        <f t="shared" si="58"/>
        <v/>
      </c>
      <c r="BN96" s="185" t="str">
        <f t="shared" si="59"/>
        <v/>
      </c>
      <c r="BO96" s="185" t="str">
        <f t="shared" si="60"/>
        <v/>
      </c>
      <c r="BP96" s="185" t="str">
        <f t="shared" si="61"/>
        <v/>
      </c>
      <c r="BQ96" s="185">
        <f t="shared" si="62"/>
        <v>0.39473684210526316</v>
      </c>
      <c r="BR96" s="187">
        <f t="shared" si="63"/>
        <v>9.4488188976377951E-3</v>
      </c>
      <c r="BS96" s="188" t="str">
        <f t="shared" si="64"/>
        <v/>
      </c>
      <c r="BT96" s="209" t="str">
        <f t="shared" si="65"/>
        <v/>
      </c>
      <c r="BU96" s="210" t="str">
        <f t="shared" si="66"/>
        <v/>
      </c>
      <c r="BV96" s="210" t="str">
        <f t="shared" si="67"/>
        <v/>
      </c>
      <c r="BW96" s="211" t="str">
        <f t="shared" si="68"/>
        <v/>
      </c>
      <c r="BX96" s="210" t="str">
        <f t="shared" si="69"/>
        <v/>
      </c>
      <c r="BY96" s="210" t="str">
        <f t="shared" si="70"/>
        <v/>
      </c>
      <c r="BZ96" s="210" t="str">
        <f t="shared" si="71"/>
        <v/>
      </c>
      <c r="CA96" s="210" t="str">
        <f t="shared" si="72"/>
        <v/>
      </c>
      <c r="CB96" s="210" t="str">
        <f t="shared" si="73"/>
        <v/>
      </c>
      <c r="CC96" s="210">
        <f t="shared" si="74"/>
        <v>0.39473684210526316</v>
      </c>
      <c r="CD96" s="212">
        <f t="shared" si="75"/>
        <v>9.4488188976377951E-3</v>
      </c>
      <c r="CE96" s="213" t="str">
        <f t="shared" si="76"/>
        <v/>
      </c>
    </row>
    <row r="97" spans="1:83" x14ac:dyDescent="0.25">
      <c r="A97" s="12" t="s">
        <v>339</v>
      </c>
      <c r="B97" s="13" t="s">
        <v>340</v>
      </c>
      <c r="C97" s="13" t="s">
        <v>141</v>
      </c>
      <c r="D97" s="13" t="s">
        <v>37</v>
      </c>
      <c r="E97" s="13" t="s">
        <v>38</v>
      </c>
      <c r="F97" s="13" t="s">
        <v>341</v>
      </c>
      <c r="G97" s="13" t="s">
        <v>342</v>
      </c>
      <c r="H97" s="13" t="s">
        <v>205</v>
      </c>
      <c r="I97" s="13" t="str">
        <f t="shared" si="40"/>
        <v>ne</v>
      </c>
      <c r="J97" s="14">
        <f>VLOOKUP(D97,'struktura dle kraje'!A:C,3,0)</f>
        <v>808356</v>
      </c>
      <c r="K97" s="45">
        <f>VLOOKUP(F97,'struktura dle okresů'!A:C,3,0)</f>
        <v>125790</v>
      </c>
      <c r="L97" s="44"/>
      <c r="M97" s="14"/>
      <c r="N97" s="14"/>
      <c r="O97" s="15"/>
      <c r="P97" s="14"/>
      <c r="Q97" s="14"/>
      <c r="R97" s="14">
        <v>120</v>
      </c>
      <c r="S97" s="14"/>
      <c r="T97" s="14"/>
      <c r="U97" s="14"/>
      <c r="V97" s="16">
        <v>120</v>
      </c>
      <c r="W97" s="17"/>
      <c r="X97" s="142">
        <f>VLOOKUP($D97,'struktura dle kraje'!$A:$O,4,0)</f>
        <v>3415</v>
      </c>
      <c r="Y97" s="143">
        <f>VLOOKUP($D97,'struktura dle kraje'!$A:$O,5,0)</f>
        <v>43</v>
      </c>
      <c r="Z97" s="143">
        <f>VLOOKUP($D97,'struktura dle kraje'!$A:$O,6,0)</f>
        <v>355</v>
      </c>
      <c r="AA97" s="144">
        <f>VLOOKUP($D97,'struktura dle kraje'!$A:$O,7,0)</f>
        <v>3813</v>
      </c>
      <c r="AB97" s="143">
        <f>VLOOKUP($D97,'struktura dle kraje'!$A:$O,8,0)</f>
        <v>27</v>
      </c>
      <c r="AC97" s="143">
        <f>VLOOKUP($D97,'struktura dle kraje'!$A:$O,9,0)</f>
        <v>40</v>
      </c>
      <c r="AD97" s="143">
        <f>VLOOKUP($D97,'struktura dle kraje'!$A:$O,10,0)</f>
        <v>1117</v>
      </c>
      <c r="AE97" s="143">
        <f>VLOOKUP($D97,'struktura dle kraje'!$A:$O,11,0)</f>
        <v>642</v>
      </c>
      <c r="AF97" s="143">
        <f>VLOOKUP($D97,'struktura dle kraje'!$A:$O,12,0)</f>
        <v>157</v>
      </c>
      <c r="AG97" s="143">
        <f>VLOOKUP($D97,'struktura dle kraje'!$A:$O,13,0)</f>
        <v>49</v>
      </c>
      <c r="AH97" s="145">
        <f>VLOOKUP($D97,'struktura dle kraje'!$A:$O,14,0)</f>
        <v>2032</v>
      </c>
      <c r="AI97" s="146">
        <f>VLOOKUP($D97,'struktura dle kraje'!$A:$O,15,0)</f>
        <v>692</v>
      </c>
      <c r="AJ97" s="167">
        <f>VLOOKUP($F97,'struktura dle okresů'!$A:$O,4,0)</f>
        <v>311</v>
      </c>
      <c r="AK97" s="168">
        <f>VLOOKUP($F97,'struktura dle okresů'!$A:$O,5,0)</f>
        <v>5</v>
      </c>
      <c r="AL97" s="168">
        <f>VLOOKUP($F97,'struktura dle okresů'!$A:$O,6,0)</f>
        <v>27</v>
      </c>
      <c r="AM97" s="169">
        <f>VLOOKUP($F97,'struktura dle okresů'!$A:$O,7,0)</f>
        <v>343</v>
      </c>
      <c r="AN97" s="168">
        <f>VLOOKUP($F97,'struktura dle okresů'!$A:$O,8,0)</f>
        <v>0</v>
      </c>
      <c r="AO97" s="168">
        <f>VLOOKUP($F97,'struktura dle okresů'!$A:$O,9,0)</f>
        <v>0</v>
      </c>
      <c r="AP97" s="168">
        <f>VLOOKUP($F97,'struktura dle okresů'!$A:$O,10,0)</f>
        <v>290</v>
      </c>
      <c r="AQ97" s="168">
        <f>VLOOKUP($F97,'struktura dle okresů'!$A:$O,11,0)</f>
        <v>0</v>
      </c>
      <c r="AR97" s="168">
        <f>VLOOKUP($F97,'struktura dle okresů'!$A:$O,12,0)</f>
        <v>22</v>
      </c>
      <c r="AS97" s="168">
        <f>VLOOKUP($F97,'struktura dle okresů'!$A:$O,13,0)</f>
        <v>0</v>
      </c>
      <c r="AT97" s="170">
        <f>VLOOKUP($F97,'struktura dle okresů'!$A:$O,14,0)</f>
        <v>312</v>
      </c>
      <c r="AU97" s="171">
        <f>VLOOKUP($F97,'struktura dle okresů'!$A:$O,15,0)</f>
        <v>0</v>
      </c>
      <c r="AV97" s="30" t="str">
        <f t="shared" si="41"/>
        <v/>
      </c>
      <c r="AW97" s="31" t="str">
        <f t="shared" si="42"/>
        <v/>
      </c>
      <c r="AX97" s="31" t="str">
        <f t="shared" si="43"/>
        <v/>
      </c>
      <c r="AY97" s="121" t="str">
        <f t="shared" si="44"/>
        <v/>
      </c>
      <c r="AZ97" s="31" t="str">
        <f t="shared" si="45"/>
        <v/>
      </c>
      <c r="BA97" s="31" t="str">
        <f t="shared" si="46"/>
        <v/>
      </c>
      <c r="BB97" s="31">
        <f t="shared" si="47"/>
        <v>1.0873504893077202E-2</v>
      </c>
      <c r="BC97" s="31" t="str">
        <f t="shared" si="48"/>
        <v/>
      </c>
      <c r="BD97" s="31" t="str">
        <f t="shared" si="49"/>
        <v/>
      </c>
      <c r="BE97" s="31" t="str">
        <f t="shared" si="50"/>
        <v/>
      </c>
      <c r="BF97" s="122">
        <f t="shared" si="51"/>
        <v>4.203005148681307E-3</v>
      </c>
      <c r="BG97" s="123" t="str">
        <f t="shared" si="52"/>
        <v/>
      </c>
      <c r="BH97" s="184" t="str">
        <f t="shared" si="53"/>
        <v/>
      </c>
      <c r="BI97" s="185" t="str">
        <f t="shared" si="54"/>
        <v/>
      </c>
      <c r="BJ97" s="185" t="str">
        <f t="shared" si="55"/>
        <v/>
      </c>
      <c r="BK97" s="186" t="str">
        <f t="shared" si="56"/>
        <v/>
      </c>
      <c r="BL97" s="185" t="str">
        <f t="shared" si="57"/>
        <v/>
      </c>
      <c r="BM97" s="185" t="str">
        <f t="shared" si="58"/>
        <v/>
      </c>
      <c r="BN97" s="185">
        <f t="shared" si="59"/>
        <v>0.10743061772605192</v>
      </c>
      <c r="BO97" s="185" t="str">
        <f t="shared" si="60"/>
        <v/>
      </c>
      <c r="BP97" s="185" t="str">
        <f t="shared" si="61"/>
        <v/>
      </c>
      <c r="BQ97" s="185" t="str">
        <f t="shared" si="62"/>
        <v/>
      </c>
      <c r="BR97" s="187">
        <f t="shared" si="63"/>
        <v>5.905511811023622E-2</v>
      </c>
      <c r="BS97" s="188" t="str">
        <f t="shared" si="64"/>
        <v/>
      </c>
      <c r="BT97" s="209" t="str">
        <f t="shared" si="65"/>
        <v/>
      </c>
      <c r="BU97" s="210" t="str">
        <f t="shared" si="66"/>
        <v/>
      </c>
      <c r="BV97" s="210" t="str">
        <f t="shared" si="67"/>
        <v/>
      </c>
      <c r="BW97" s="211" t="str">
        <f t="shared" si="68"/>
        <v/>
      </c>
      <c r="BX97" s="210" t="str">
        <f t="shared" si="69"/>
        <v/>
      </c>
      <c r="BY97" s="210" t="str">
        <f t="shared" si="70"/>
        <v/>
      </c>
      <c r="BZ97" s="210">
        <f t="shared" si="71"/>
        <v>0.41379310344827586</v>
      </c>
      <c r="CA97" s="210" t="str">
        <f t="shared" si="72"/>
        <v/>
      </c>
      <c r="CB97" s="210" t="str">
        <f t="shared" si="73"/>
        <v/>
      </c>
      <c r="CC97" s="210" t="str">
        <f t="shared" si="74"/>
        <v/>
      </c>
      <c r="CD97" s="212">
        <f t="shared" si="75"/>
        <v>0.38461538461538464</v>
      </c>
      <c r="CE97" s="213" t="str">
        <f t="shared" si="76"/>
        <v/>
      </c>
    </row>
    <row r="98" spans="1:83" x14ac:dyDescent="0.25">
      <c r="A98" s="12" t="s">
        <v>343</v>
      </c>
      <c r="B98" s="13" t="s">
        <v>344</v>
      </c>
      <c r="C98" s="13" t="s">
        <v>132</v>
      </c>
      <c r="D98" s="13" t="s">
        <v>212</v>
      </c>
      <c r="E98" s="13" t="s">
        <v>213</v>
      </c>
      <c r="F98" s="13" t="s">
        <v>308</v>
      </c>
      <c r="G98" s="13" t="s">
        <v>309</v>
      </c>
      <c r="H98" s="13" t="s">
        <v>205</v>
      </c>
      <c r="I98" s="13" t="str">
        <f t="shared" si="40"/>
        <v>ne</v>
      </c>
      <c r="J98" s="14">
        <f>VLOOKUP(D98,'struktura dle kraje'!A:C,3,0)</f>
        <v>1182613</v>
      </c>
      <c r="K98" s="45">
        <f>VLOOKUP(F98,'struktura dle okresů'!A:C,3,0)</f>
        <v>238419</v>
      </c>
      <c r="L98" s="44"/>
      <c r="M98" s="14"/>
      <c r="N98" s="14"/>
      <c r="O98" s="15"/>
      <c r="P98" s="14"/>
      <c r="Q98" s="14"/>
      <c r="R98" s="14"/>
      <c r="S98" s="14"/>
      <c r="T98" s="14">
        <v>110</v>
      </c>
      <c r="U98" s="14"/>
      <c r="V98" s="16">
        <v>110</v>
      </c>
      <c r="W98" s="17"/>
      <c r="X98" s="142">
        <f>VLOOKUP($D98,'struktura dle kraje'!$A:$O,4,0)</f>
        <v>4664</v>
      </c>
      <c r="Y98" s="143">
        <f>VLOOKUP($D98,'struktura dle kraje'!$A:$O,5,0)</f>
        <v>101</v>
      </c>
      <c r="Z98" s="143">
        <f>VLOOKUP($D98,'struktura dle kraje'!$A:$O,6,0)</f>
        <v>562</v>
      </c>
      <c r="AA98" s="144">
        <f>VLOOKUP($D98,'struktura dle kraje'!$A:$O,7,0)</f>
        <v>5327</v>
      </c>
      <c r="AB98" s="143">
        <f>VLOOKUP($D98,'struktura dle kraje'!$A:$O,8,0)</f>
        <v>42</v>
      </c>
      <c r="AC98" s="143">
        <f>VLOOKUP($D98,'struktura dle kraje'!$A:$O,9,0)</f>
        <v>34</v>
      </c>
      <c r="AD98" s="143">
        <f>VLOOKUP($D98,'struktura dle kraje'!$A:$O,10,0)</f>
        <v>1065</v>
      </c>
      <c r="AE98" s="143">
        <f>VLOOKUP($D98,'struktura dle kraje'!$A:$O,11,0)</f>
        <v>1698</v>
      </c>
      <c r="AF98" s="143">
        <f>VLOOKUP($D98,'struktura dle kraje'!$A:$O,12,0)</f>
        <v>684</v>
      </c>
      <c r="AG98" s="143">
        <f>VLOOKUP($D98,'struktura dle kraje'!$A:$O,13,0)</f>
        <v>57</v>
      </c>
      <c r="AH98" s="145">
        <f>VLOOKUP($D98,'struktura dle kraje'!$A:$O,14,0)</f>
        <v>3580</v>
      </c>
      <c r="AI98" s="146">
        <f>VLOOKUP($D98,'struktura dle kraje'!$A:$O,15,0)</f>
        <v>999</v>
      </c>
      <c r="AJ98" s="167">
        <f>VLOOKUP($F98,'struktura dle okresů'!$A:$O,4,0)</f>
        <v>799</v>
      </c>
      <c r="AK98" s="168">
        <f>VLOOKUP($F98,'struktura dle okresů'!$A:$O,5,0)</f>
        <v>13</v>
      </c>
      <c r="AL98" s="168">
        <f>VLOOKUP($F98,'struktura dle okresů'!$A:$O,6,0)</f>
        <v>78</v>
      </c>
      <c r="AM98" s="169">
        <f>VLOOKUP($F98,'struktura dle okresů'!$A:$O,7,0)</f>
        <v>890</v>
      </c>
      <c r="AN98" s="168">
        <f>VLOOKUP($F98,'struktura dle okresů'!$A:$O,8,0)</f>
        <v>15</v>
      </c>
      <c r="AO98" s="168">
        <f>VLOOKUP($F98,'struktura dle okresů'!$A:$O,9,0)</f>
        <v>5</v>
      </c>
      <c r="AP98" s="168">
        <f>VLOOKUP($F98,'struktura dle okresů'!$A:$O,10,0)</f>
        <v>287</v>
      </c>
      <c r="AQ98" s="168">
        <f>VLOOKUP($F98,'struktura dle okresů'!$A:$O,11,0)</f>
        <v>145</v>
      </c>
      <c r="AR98" s="168">
        <f>VLOOKUP($F98,'struktura dle okresů'!$A:$O,12,0)</f>
        <v>181</v>
      </c>
      <c r="AS98" s="168">
        <f>VLOOKUP($F98,'struktura dle okresů'!$A:$O,13,0)</f>
        <v>0</v>
      </c>
      <c r="AT98" s="170">
        <f>VLOOKUP($F98,'struktura dle okresů'!$A:$O,14,0)</f>
        <v>633</v>
      </c>
      <c r="AU98" s="171">
        <f>VLOOKUP($F98,'struktura dle okresů'!$A:$O,15,0)</f>
        <v>396</v>
      </c>
      <c r="AV98" s="30" t="str">
        <f t="shared" si="41"/>
        <v/>
      </c>
      <c r="AW98" s="31" t="str">
        <f t="shared" si="42"/>
        <v/>
      </c>
      <c r="AX98" s="31" t="str">
        <f t="shared" si="43"/>
        <v/>
      </c>
      <c r="AY98" s="121" t="str">
        <f t="shared" si="44"/>
        <v/>
      </c>
      <c r="AZ98" s="31" t="str">
        <f t="shared" si="45"/>
        <v/>
      </c>
      <c r="BA98" s="31" t="str">
        <f t="shared" si="46"/>
        <v/>
      </c>
      <c r="BB98" s="31" t="str">
        <f t="shared" si="47"/>
        <v/>
      </c>
      <c r="BC98" s="31" t="str">
        <f t="shared" si="48"/>
        <v/>
      </c>
      <c r="BD98" s="31">
        <f t="shared" si="49"/>
        <v>2.8011204481792718E-2</v>
      </c>
      <c r="BE98" s="31" t="str">
        <f t="shared" si="50"/>
        <v/>
      </c>
      <c r="BF98" s="122">
        <f t="shared" si="51"/>
        <v>3.8527547196245317E-3</v>
      </c>
      <c r="BG98" s="123" t="str">
        <f t="shared" si="52"/>
        <v/>
      </c>
      <c r="BH98" s="184" t="str">
        <f t="shared" si="53"/>
        <v/>
      </c>
      <c r="BI98" s="185" t="str">
        <f t="shared" si="54"/>
        <v/>
      </c>
      <c r="BJ98" s="185" t="str">
        <f t="shared" si="55"/>
        <v/>
      </c>
      <c r="BK98" s="186" t="str">
        <f t="shared" si="56"/>
        <v/>
      </c>
      <c r="BL98" s="185" t="str">
        <f t="shared" si="57"/>
        <v/>
      </c>
      <c r="BM98" s="185" t="str">
        <f t="shared" si="58"/>
        <v/>
      </c>
      <c r="BN98" s="185" t="str">
        <f t="shared" si="59"/>
        <v/>
      </c>
      <c r="BO98" s="185" t="str">
        <f t="shared" si="60"/>
        <v/>
      </c>
      <c r="BP98" s="185">
        <f t="shared" si="61"/>
        <v>0.16081871345029239</v>
      </c>
      <c r="BQ98" s="185" t="str">
        <f t="shared" si="62"/>
        <v/>
      </c>
      <c r="BR98" s="187">
        <f t="shared" si="63"/>
        <v>3.0726256983240222E-2</v>
      </c>
      <c r="BS98" s="188" t="str">
        <f t="shared" si="64"/>
        <v/>
      </c>
      <c r="BT98" s="209" t="str">
        <f t="shared" si="65"/>
        <v/>
      </c>
      <c r="BU98" s="210" t="str">
        <f t="shared" si="66"/>
        <v/>
      </c>
      <c r="BV98" s="210" t="str">
        <f t="shared" si="67"/>
        <v/>
      </c>
      <c r="BW98" s="211" t="str">
        <f t="shared" si="68"/>
        <v/>
      </c>
      <c r="BX98" s="210" t="str">
        <f t="shared" si="69"/>
        <v/>
      </c>
      <c r="BY98" s="210" t="str">
        <f t="shared" si="70"/>
        <v/>
      </c>
      <c r="BZ98" s="210" t="str">
        <f t="shared" si="71"/>
        <v/>
      </c>
      <c r="CA98" s="210" t="str">
        <f t="shared" si="72"/>
        <v/>
      </c>
      <c r="CB98" s="210">
        <f t="shared" si="73"/>
        <v>0.60773480662983426</v>
      </c>
      <c r="CC98" s="210" t="str">
        <f t="shared" si="74"/>
        <v/>
      </c>
      <c r="CD98" s="212">
        <f t="shared" si="75"/>
        <v>0.17377567140600317</v>
      </c>
      <c r="CE98" s="213" t="str">
        <f t="shared" si="76"/>
        <v/>
      </c>
    </row>
    <row r="99" spans="1:83" x14ac:dyDescent="0.25">
      <c r="A99" s="12" t="s">
        <v>345</v>
      </c>
      <c r="B99" s="13" t="s">
        <v>346</v>
      </c>
      <c r="C99" s="13" t="s">
        <v>141</v>
      </c>
      <c r="D99" s="13" t="s">
        <v>26</v>
      </c>
      <c r="E99" s="13" t="s">
        <v>27</v>
      </c>
      <c r="F99" s="13" t="s">
        <v>87</v>
      </c>
      <c r="G99" s="13" t="s">
        <v>88</v>
      </c>
      <c r="H99" s="13" t="s">
        <v>205</v>
      </c>
      <c r="I99" s="13" t="str">
        <f t="shared" si="40"/>
        <v>ne</v>
      </c>
      <c r="J99" s="14">
        <f>VLOOKUP(D99,'struktura dle kraje'!A:C,3,0)</f>
        <v>1466215</v>
      </c>
      <c r="K99" s="45">
        <f>VLOOKUP(F99,'struktura dle okresů'!A:C,3,0)</f>
        <v>107638</v>
      </c>
      <c r="L99" s="44"/>
      <c r="M99" s="14"/>
      <c r="N99" s="14"/>
      <c r="O99" s="15"/>
      <c r="P99" s="14">
        <v>16</v>
      </c>
      <c r="Q99" s="14">
        <v>8</v>
      </c>
      <c r="R99" s="14"/>
      <c r="S99" s="14"/>
      <c r="T99" s="14"/>
      <c r="U99" s="14"/>
      <c r="V99" s="16">
        <v>24</v>
      </c>
      <c r="W99" s="17"/>
      <c r="X99" s="142">
        <f>VLOOKUP($D99,'struktura dle kraje'!$A:$O,4,0)</f>
        <v>3553</v>
      </c>
      <c r="Y99" s="143">
        <f>VLOOKUP($D99,'struktura dle kraje'!$A:$O,5,0)</f>
        <v>80</v>
      </c>
      <c r="Z99" s="143">
        <f>VLOOKUP($D99,'struktura dle kraje'!$A:$O,6,0)</f>
        <v>287</v>
      </c>
      <c r="AA99" s="144">
        <f>VLOOKUP($D99,'struktura dle kraje'!$A:$O,7,0)</f>
        <v>3920</v>
      </c>
      <c r="AB99" s="143">
        <f>VLOOKUP($D99,'struktura dle kraje'!$A:$O,8,0)</f>
        <v>111</v>
      </c>
      <c r="AC99" s="143">
        <f>VLOOKUP($D99,'struktura dle kraje'!$A:$O,9,0)</f>
        <v>73</v>
      </c>
      <c r="AD99" s="143">
        <f>VLOOKUP($D99,'struktura dle kraje'!$A:$O,10,0)</f>
        <v>1162</v>
      </c>
      <c r="AE99" s="143">
        <f>VLOOKUP($D99,'struktura dle kraje'!$A:$O,11,0)</f>
        <v>1325</v>
      </c>
      <c r="AF99" s="143">
        <f>VLOOKUP($D99,'struktura dle kraje'!$A:$O,12,0)</f>
        <v>988</v>
      </c>
      <c r="AG99" s="143">
        <f>VLOOKUP($D99,'struktura dle kraje'!$A:$O,13,0)</f>
        <v>41</v>
      </c>
      <c r="AH99" s="145">
        <f>VLOOKUP($D99,'struktura dle kraje'!$A:$O,14,0)</f>
        <v>3700</v>
      </c>
      <c r="AI99" s="146">
        <f>VLOOKUP($D99,'struktura dle kraje'!$A:$O,15,0)</f>
        <v>420</v>
      </c>
      <c r="AJ99" s="167">
        <f>VLOOKUP($F99,'struktura dle okresů'!$A:$O,4,0)</f>
        <v>145</v>
      </c>
      <c r="AK99" s="168">
        <f>VLOOKUP($F99,'struktura dle okresů'!$A:$O,5,0)</f>
        <v>11</v>
      </c>
      <c r="AL99" s="168">
        <f>VLOOKUP($F99,'struktura dle okresů'!$A:$O,6,0)</f>
        <v>4</v>
      </c>
      <c r="AM99" s="169">
        <f>VLOOKUP($F99,'struktura dle okresů'!$A:$O,7,0)</f>
        <v>160</v>
      </c>
      <c r="AN99" s="168">
        <f>VLOOKUP($F99,'struktura dle okresů'!$A:$O,8,0)</f>
        <v>32</v>
      </c>
      <c r="AO99" s="168">
        <f>VLOOKUP($F99,'struktura dle okresů'!$A:$O,9,0)</f>
        <v>23</v>
      </c>
      <c r="AP99" s="168">
        <f>VLOOKUP($F99,'struktura dle okresů'!$A:$O,10,0)</f>
        <v>170</v>
      </c>
      <c r="AQ99" s="168">
        <f>VLOOKUP($F99,'struktura dle okresů'!$A:$O,11,0)</f>
        <v>121</v>
      </c>
      <c r="AR99" s="168">
        <f>VLOOKUP($F99,'struktura dle okresů'!$A:$O,12,0)</f>
        <v>20</v>
      </c>
      <c r="AS99" s="168">
        <f>VLOOKUP($F99,'struktura dle okresů'!$A:$O,13,0)</f>
        <v>0</v>
      </c>
      <c r="AT99" s="170">
        <f>VLOOKUP($F99,'struktura dle okresů'!$A:$O,14,0)</f>
        <v>366</v>
      </c>
      <c r="AU99" s="171">
        <f>VLOOKUP($F99,'struktura dle okresů'!$A:$O,15,0)</f>
        <v>360</v>
      </c>
      <c r="AV99" s="30" t="str">
        <f t="shared" si="41"/>
        <v/>
      </c>
      <c r="AW99" s="31" t="str">
        <f t="shared" si="42"/>
        <v/>
      </c>
      <c r="AX99" s="31" t="str">
        <f t="shared" si="43"/>
        <v/>
      </c>
      <c r="AY99" s="121" t="str">
        <f t="shared" si="44"/>
        <v/>
      </c>
      <c r="AZ99" s="31">
        <f t="shared" si="45"/>
        <v>2.8419182948490232E-2</v>
      </c>
      <c r="BA99" s="31">
        <f t="shared" si="46"/>
        <v>2.0997375328083989E-2</v>
      </c>
      <c r="BB99" s="31" t="str">
        <f t="shared" si="47"/>
        <v/>
      </c>
      <c r="BC99" s="31" t="str">
        <f t="shared" si="48"/>
        <v/>
      </c>
      <c r="BD99" s="31" t="str">
        <f t="shared" si="49"/>
        <v/>
      </c>
      <c r="BE99" s="31" t="str">
        <f t="shared" si="50"/>
        <v/>
      </c>
      <c r="BF99" s="122">
        <f t="shared" si="51"/>
        <v>8.4060102973626148E-4</v>
      </c>
      <c r="BG99" s="123" t="str">
        <f t="shared" si="52"/>
        <v/>
      </c>
      <c r="BH99" s="184" t="str">
        <f t="shared" si="53"/>
        <v/>
      </c>
      <c r="BI99" s="185" t="str">
        <f t="shared" si="54"/>
        <v/>
      </c>
      <c r="BJ99" s="185" t="str">
        <f t="shared" si="55"/>
        <v/>
      </c>
      <c r="BK99" s="186" t="str">
        <f t="shared" si="56"/>
        <v/>
      </c>
      <c r="BL99" s="185">
        <f t="shared" si="57"/>
        <v>0.14414414414414414</v>
      </c>
      <c r="BM99" s="185">
        <f t="shared" si="58"/>
        <v>0.1095890410958904</v>
      </c>
      <c r="BN99" s="185" t="str">
        <f t="shared" si="59"/>
        <v/>
      </c>
      <c r="BO99" s="185" t="str">
        <f t="shared" si="60"/>
        <v/>
      </c>
      <c r="BP99" s="185" t="str">
        <f t="shared" si="61"/>
        <v/>
      </c>
      <c r="BQ99" s="185" t="str">
        <f t="shared" si="62"/>
        <v/>
      </c>
      <c r="BR99" s="187">
        <f t="shared" si="63"/>
        <v>6.4864864864864862E-3</v>
      </c>
      <c r="BS99" s="188" t="str">
        <f t="shared" si="64"/>
        <v/>
      </c>
      <c r="BT99" s="209" t="str">
        <f t="shared" si="65"/>
        <v/>
      </c>
      <c r="BU99" s="210" t="str">
        <f t="shared" si="66"/>
        <v/>
      </c>
      <c r="BV99" s="210" t="str">
        <f t="shared" si="67"/>
        <v/>
      </c>
      <c r="BW99" s="211" t="str">
        <f t="shared" si="68"/>
        <v/>
      </c>
      <c r="BX99" s="210">
        <f t="shared" si="69"/>
        <v>0.5</v>
      </c>
      <c r="BY99" s="210">
        <f t="shared" si="70"/>
        <v>0.34782608695652173</v>
      </c>
      <c r="BZ99" s="210" t="str">
        <f t="shared" si="71"/>
        <v/>
      </c>
      <c r="CA99" s="210" t="str">
        <f t="shared" si="72"/>
        <v/>
      </c>
      <c r="CB99" s="210" t="str">
        <f t="shared" si="73"/>
        <v/>
      </c>
      <c r="CC99" s="210" t="str">
        <f t="shared" si="74"/>
        <v/>
      </c>
      <c r="CD99" s="212">
        <f t="shared" si="75"/>
        <v>6.5573770491803282E-2</v>
      </c>
      <c r="CE99" s="213" t="str">
        <f t="shared" si="76"/>
        <v/>
      </c>
    </row>
    <row r="100" spans="1:83" x14ac:dyDescent="0.25">
      <c r="A100" s="12" t="s">
        <v>347</v>
      </c>
      <c r="B100" s="13" t="s">
        <v>348</v>
      </c>
      <c r="C100" s="13" t="s">
        <v>336</v>
      </c>
      <c r="D100" s="13" t="s">
        <v>65</v>
      </c>
      <c r="E100" s="13" t="s">
        <v>66</v>
      </c>
      <c r="F100" s="13" t="s">
        <v>349</v>
      </c>
      <c r="G100" s="13" t="s">
        <v>350</v>
      </c>
      <c r="H100" s="13" t="s">
        <v>205</v>
      </c>
      <c r="I100" s="13" t="str">
        <f t="shared" si="40"/>
        <v>ne</v>
      </c>
      <c r="J100" s="14">
        <f>VLOOKUP(D100,'struktura dle kraje'!A:C,3,0)</f>
        <v>555923</v>
      </c>
      <c r="K100" s="45">
        <f>VLOOKUP(F100,'struktura dle okresů'!A:C,3,0)</f>
        <v>109747</v>
      </c>
      <c r="L100" s="44"/>
      <c r="M100" s="14"/>
      <c r="N100" s="14"/>
      <c r="O100" s="15"/>
      <c r="P100" s="14"/>
      <c r="Q100" s="14"/>
      <c r="R100" s="14"/>
      <c r="S100" s="14"/>
      <c r="T100" s="14"/>
      <c r="U100" s="14"/>
      <c r="V100" s="16">
        <v>0</v>
      </c>
      <c r="W100" s="17">
        <v>300</v>
      </c>
      <c r="X100" s="142">
        <f>VLOOKUP($D100,'struktura dle kraje'!$A:$O,4,0)</f>
        <v>2448</v>
      </c>
      <c r="Y100" s="143">
        <f>VLOOKUP($D100,'struktura dle kraje'!$A:$O,5,0)</f>
        <v>35</v>
      </c>
      <c r="Z100" s="143">
        <f>VLOOKUP($D100,'struktura dle kraje'!$A:$O,6,0)</f>
        <v>268</v>
      </c>
      <c r="AA100" s="144">
        <f>VLOOKUP($D100,'struktura dle kraje'!$A:$O,7,0)</f>
        <v>2751</v>
      </c>
      <c r="AB100" s="143">
        <f>VLOOKUP($D100,'struktura dle kraje'!$A:$O,8,0)</f>
        <v>24</v>
      </c>
      <c r="AC100" s="143">
        <f>VLOOKUP($D100,'struktura dle kraje'!$A:$O,9,0)</f>
        <v>10</v>
      </c>
      <c r="AD100" s="143">
        <f>VLOOKUP($D100,'struktura dle kraje'!$A:$O,10,0)</f>
        <v>446</v>
      </c>
      <c r="AE100" s="143">
        <f>VLOOKUP($D100,'struktura dle kraje'!$A:$O,11,0)</f>
        <v>519</v>
      </c>
      <c r="AF100" s="143">
        <f>VLOOKUP($D100,'struktura dle kraje'!$A:$O,12,0)</f>
        <v>532</v>
      </c>
      <c r="AG100" s="143">
        <f>VLOOKUP($D100,'struktura dle kraje'!$A:$O,13,0)</f>
        <v>30</v>
      </c>
      <c r="AH100" s="145">
        <f>VLOOKUP($D100,'struktura dle kraje'!$A:$O,14,0)</f>
        <v>1561</v>
      </c>
      <c r="AI100" s="146">
        <f>VLOOKUP($D100,'struktura dle kraje'!$A:$O,15,0)</f>
        <v>1116</v>
      </c>
      <c r="AJ100" s="167">
        <f>VLOOKUP($F100,'struktura dle okresů'!$A:$O,4,0)</f>
        <v>374</v>
      </c>
      <c r="AK100" s="168">
        <f>VLOOKUP($F100,'struktura dle okresů'!$A:$O,5,0)</f>
        <v>6</v>
      </c>
      <c r="AL100" s="168">
        <f>VLOOKUP($F100,'struktura dle okresů'!$A:$O,6,0)</f>
        <v>33</v>
      </c>
      <c r="AM100" s="169">
        <f>VLOOKUP($F100,'struktura dle okresů'!$A:$O,7,0)</f>
        <v>413</v>
      </c>
      <c r="AN100" s="168">
        <f>VLOOKUP($F100,'struktura dle okresů'!$A:$O,8,0)</f>
        <v>7</v>
      </c>
      <c r="AO100" s="168">
        <f>VLOOKUP($F100,'struktura dle okresů'!$A:$O,9,0)</f>
        <v>5</v>
      </c>
      <c r="AP100" s="168">
        <f>VLOOKUP($F100,'struktura dle okresů'!$A:$O,10,0)</f>
        <v>83</v>
      </c>
      <c r="AQ100" s="168">
        <f>VLOOKUP($F100,'struktura dle okresů'!$A:$O,11,0)</f>
        <v>20</v>
      </c>
      <c r="AR100" s="168">
        <f>VLOOKUP($F100,'struktura dle okresů'!$A:$O,12,0)</f>
        <v>44</v>
      </c>
      <c r="AS100" s="168">
        <f>VLOOKUP($F100,'struktura dle okresů'!$A:$O,13,0)</f>
        <v>30</v>
      </c>
      <c r="AT100" s="170">
        <f>VLOOKUP($F100,'struktura dle okresů'!$A:$O,14,0)</f>
        <v>189</v>
      </c>
      <c r="AU100" s="171">
        <f>VLOOKUP($F100,'struktura dle okresů'!$A:$O,15,0)</f>
        <v>300</v>
      </c>
      <c r="AV100" s="30" t="str">
        <f t="shared" si="41"/>
        <v/>
      </c>
      <c r="AW100" s="31" t="str">
        <f t="shared" si="42"/>
        <v/>
      </c>
      <c r="AX100" s="31" t="str">
        <f t="shared" si="43"/>
        <v/>
      </c>
      <c r="AY100" s="121" t="str">
        <f t="shared" si="44"/>
        <v/>
      </c>
      <c r="AZ100" s="31" t="str">
        <f t="shared" si="45"/>
        <v/>
      </c>
      <c r="BA100" s="31" t="str">
        <f t="shared" si="46"/>
        <v/>
      </c>
      <c r="BB100" s="31" t="str">
        <f t="shared" si="47"/>
        <v/>
      </c>
      <c r="BC100" s="31" t="str">
        <f t="shared" si="48"/>
        <v/>
      </c>
      <c r="BD100" s="31" t="str">
        <f t="shared" si="49"/>
        <v/>
      </c>
      <c r="BE100" s="31" t="str">
        <f t="shared" si="50"/>
        <v/>
      </c>
      <c r="BF100" s="122" t="str">
        <f t="shared" si="51"/>
        <v/>
      </c>
      <c r="BG100" s="123">
        <f t="shared" si="52"/>
        <v>3.0781859224297149E-2</v>
      </c>
      <c r="BH100" s="184" t="str">
        <f t="shared" si="53"/>
        <v/>
      </c>
      <c r="BI100" s="185" t="str">
        <f t="shared" si="54"/>
        <v/>
      </c>
      <c r="BJ100" s="185" t="str">
        <f t="shared" si="55"/>
        <v/>
      </c>
      <c r="BK100" s="186" t="str">
        <f t="shared" si="56"/>
        <v/>
      </c>
      <c r="BL100" s="185" t="str">
        <f t="shared" si="57"/>
        <v/>
      </c>
      <c r="BM100" s="185" t="str">
        <f t="shared" si="58"/>
        <v/>
      </c>
      <c r="BN100" s="185" t="str">
        <f t="shared" si="59"/>
        <v/>
      </c>
      <c r="BO100" s="185" t="str">
        <f t="shared" si="60"/>
        <v/>
      </c>
      <c r="BP100" s="185" t="str">
        <f t="shared" si="61"/>
        <v/>
      </c>
      <c r="BQ100" s="185" t="str">
        <f t="shared" si="62"/>
        <v/>
      </c>
      <c r="BR100" s="187" t="str">
        <f t="shared" si="63"/>
        <v/>
      </c>
      <c r="BS100" s="188">
        <f t="shared" si="64"/>
        <v>0.26881720430107525</v>
      </c>
      <c r="BT100" s="209" t="str">
        <f t="shared" si="65"/>
        <v/>
      </c>
      <c r="BU100" s="210" t="str">
        <f t="shared" si="66"/>
        <v/>
      </c>
      <c r="BV100" s="210" t="str">
        <f t="shared" si="67"/>
        <v/>
      </c>
      <c r="BW100" s="211" t="str">
        <f t="shared" si="68"/>
        <v/>
      </c>
      <c r="BX100" s="210" t="str">
        <f t="shared" si="69"/>
        <v/>
      </c>
      <c r="BY100" s="210" t="str">
        <f t="shared" si="70"/>
        <v/>
      </c>
      <c r="BZ100" s="210" t="str">
        <f t="shared" si="71"/>
        <v/>
      </c>
      <c r="CA100" s="210" t="str">
        <f t="shared" si="72"/>
        <v/>
      </c>
      <c r="CB100" s="210" t="str">
        <f t="shared" si="73"/>
        <v/>
      </c>
      <c r="CC100" s="210" t="str">
        <f t="shared" si="74"/>
        <v/>
      </c>
      <c r="CD100" s="212" t="str">
        <f t="shared" si="75"/>
        <v/>
      </c>
      <c r="CE100" s="213">
        <f t="shared" si="76"/>
        <v>1</v>
      </c>
    </row>
    <row r="101" spans="1:83" x14ac:dyDescent="0.25">
      <c r="A101" s="12" t="s">
        <v>351</v>
      </c>
      <c r="B101" s="13" t="s">
        <v>352</v>
      </c>
      <c r="C101" s="13" t="s">
        <v>336</v>
      </c>
      <c r="D101" s="13" t="s">
        <v>31</v>
      </c>
      <c r="E101" s="13" t="s">
        <v>32</v>
      </c>
      <c r="F101" s="13" t="s">
        <v>33</v>
      </c>
      <c r="G101" s="13" t="s">
        <v>34</v>
      </c>
      <c r="H101" s="13" t="s">
        <v>205</v>
      </c>
      <c r="I101" s="13" t="str">
        <f t="shared" si="40"/>
        <v>ne</v>
      </c>
      <c r="J101" s="14">
        <f>VLOOKUP(D101,'struktura dle kraje'!A:C,3,0)</f>
        <v>293195</v>
      </c>
      <c r="K101" s="45">
        <f>VLOOKUP(F101,'struktura dle okresů'!A:C,3,0)</f>
        <v>93536</v>
      </c>
      <c r="L101" s="44"/>
      <c r="M101" s="14"/>
      <c r="N101" s="14"/>
      <c r="O101" s="15"/>
      <c r="P101" s="14"/>
      <c r="Q101" s="14"/>
      <c r="R101" s="14"/>
      <c r="S101" s="14"/>
      <c r="T101" s="14"/>
      <c r="U101" s="14"/>
      <c r="V101" s="16">
        <v>0</v>
      </c>
      <c r="W101" s="17">
        <v>30</v>
      </c>
      <c r="X101" s="142">
        <f>VLOOKUP($D101,'struktura dle kraje'!$A:$O,4,0)</f>
        <v>889</v>
      </c>
      <c r="Y101" s="143">
        <f>VLOOKUP($D101,'struktura dle kraje'!$A:$O,5,0)</f>
        <v>17</v>
      </c>
      <c r="Z101" s="143">
        <f>VLOOKUP($D101,'struktura dle kraje'!$A:$O,6,0)</f>
        <v>81</v>
      </c>
      <c r="AA101" s="144">
        <f>VLOOKUP($D101,'struktura dle kraje'!$A:$O,7,0)</f>
        <v>987</v>
      </c>
      <c r="AB101" s="143">
        <f>VLOOKUP($D101,'struktura dle kraje'!$A:$O,8,0)</f>
        <v>35</v>
      </c>
      <c r="AC101" s="143">
        <f>VLOOKUP($D101,'struktura dle kraje'!$A:$O,9,0)</f>
        <v>20</v>
      </c>
      <c r="AD101" s="143">
        <f>VLOOKUP($D101,'struktura dle kraje'!$A:$O,10,0)</f>
        <v>316</v>
      </c>
      <c r="AE101" s="143">
        <f>VLOOKUP($D101,'struktura dle kraje'!$A:$O,11,0)</f>
        <v>25</v>
      </c>
      <c r="AF101" s="143">
        <f>VLOOKUP($D101,'struktura dle kraje'!$A:$O,12,0)</f>
        <v>267</v>
      </c>
      <c r="AG101" s="143">
        <f>VLOOKUP($D101,'struktura dle kraje'!$A:$O,13,0)</f>
        <v>20</v>
      </c>
      <c r="AH101" s="145">
        <f>VLOOKUP($D101,'struktura dle kraje'!$A:$O,14,0)</f>
        <v>683</v>
      </c>
      <c r="AI101" s="146">
        <f>VLOOKUP($D101,'struktura dle kraje'!$A:$O,15,0)</f>
        <v>2139</v>
      </c>
      <c r="AJ101" s="167">
        <f>VLOOKUP($F101,'struktura dle okresů'!$A:$O,4,0)</f>
        <v>184</v>
      </c>
      <c r="AK101" s="168">
        <f>VLOOKUP($F101,'struktura dle okresů'!$A:$O,5,0)</f>
        <v>5</v>
      </c>
      <c r="AL101" s="168">
        <f>VLOOKUP($F101,'struktura dle okresů'!$A:$O,6,0)</f>
        <v>12</v>
      </c>
      <c r="AM101" s="169">
        <f>VLOOKUP($F101,'struktura dle okresů'!$A:$O,7,0)</f>
        <v>201</v>
      </c>
      <c r="AN101" s="168">
        <f>VLOOKUP($F101,'struktura dle okresů'!$A:$O,8,0)</f>
        <v>0</v>
      </c>
      <c r="AO101" s="168">
        <f>VLOOKUP($F101,'struktura dle okresů'!$A:$O,9,0)</f>
        <v>0</v>
      </c>
      <c r="AP101" s="168">
        <f>VLOOKUP($F101,'struktura dle okresů'!$A:$O,10,0)</f>
        <v>57</v>
      </c>
      <c r="AQ101" s="168">
        <f>VLOOKUP($F101,'struktura dle okresů'!$A:$O,11,0)</f>
        <v>0</v>
      </c>
      <c r="AR101" s="168">
        <f>VLOOKUP($F101,'struktura dle okresů'!$A:$O,12,0)</f>
        <v>267</v>
      </c>
      <c r="AS101" s="168">
        <f>VLOOKUP($F101,'struktura dle okresů'!$A:$O,13,0)</f>
        <v>0</v>
      </c>
      <c r="AT101" s="170">
        <f>VLOOKUP($F101,'struktura dle okresů'!$A:$O,14,0)</f>
        <v>324</v>
      </c>
      <c r="AU101" s="171">
        <f>VLOOKUP($F101,'struktura dle okresů'!$A:$O,15,0)</f>
        <v>1111</v>
      </c>
      <c r="AV101" s="30" t="str">
        <f t="shared" si="41"/>
        <v/>
      </c>
      <c r="AW101" s="31" t="str">
        <f t="shared" si="42"/>
        <v/>
      </c>
      <c r="AX101" s="31" t="str">
        <f t="shared" si="43"/>
        <v/>
      </c>
      <c r="AY101" s="121" t="str">
        <f t="shared" si="44"/>
        <v/>
      </c>
      <c r="AZ101" s="31" t="str">
        <f t="shared" si="45"/>
        <v/>
      </c>
      <c r="BA101" s="31" t="str">
        <f t="shared" si="46"/>
        <v/>
      </c>
      <c r="BB101" s="31" t="str">
        <f t="shared" si="47"/>
        <v/>
      </c>
      <c r="BC101" s="31" t="str">
        <f t="shared" si="48"/>
        <v/>
      </c>
      <c r="BD101" s="31" t="str">
        <f t="shared" si="49"/>
        <v/>
      </c>
      <c r="BE101" s="31" t="str">
        <f t="shared" si="50"/>
        <v/>
      </c>
      <c r="BF101" s="122" t="str">
        <f t="shared" si="51"/>
        <v/>
      </c>
      <c r="BG101" s="123">
        <f t="shared" si="52"/>
        <v>3.0781859224297149E-3</v>
      </c>
      <c r="BH101" s="184" t="str">
        <f t="shared" si="53"/>
        <v/>
      </c>
      <c r="BI101" s="185" t="str">
        <f t="shared" si="54"/>
        <v/>
      </c>
      <c r="BJ101" s="185" t="str">
        <f t="shared" si="55"/>
        <v/>
      </c>
      <c r="BK101" s="186" t="str">
        <f t="shared" si="56"/>
        <v/>
      </c>
      <c r="BL101" s="185" t="str">
        <f t="shared" si="57"/>
        <v/>
      </c>
      <c r="BM101" s="185" t="str">
        <f t="shared" si="58"/>
        <v/>
      </c>
      <c r="BN101" s="185" t="str">
        <f t="shared" si="59"/>
        <v/>
      </c>
      <c r="BO101" s="185" t="str">
        <f t="shared" si="60"/>
        <v/>
      </c>
      <c r="BP101" s="185" t="str">
        <f t="shared" si="61"/>
        <v/>
      </c>
      <c r="BQ101" s="185" t="str">
        <f t="shared" si="62"/>
        <v/>
      </c>
      <c r="BR101" s="187" t="str">
        <f t="shared" si="63"/>
        <v/>
      </c>
      <c r="BS101" s="188">
        <f t="shared" si="64"/>
        <v>1.4025245441795231E-2</v>
      </c>
      <c r="BT101" s="209" t="str">
        <f t="shared" si="65"/>
        <v/>
      </c>
      <c r="BU101" s="210" t="str">
        <f t="shared" si="66"/>
        <v/>
      </c>
      <c r="BV101" s="210" t="str">
        <f t="shared" si="67"/>
        <v/>
      </c>
      <c r="BW101" s="211" t="str">
        <f t="shared" si="68"/>
        <v/>
      </c>
      <c r="BX101" s="210" t="str">
        <f t="shared" si="69"/>
        <v/>
      </c>
      <c r="BY101" s="210" t="str">
        <f t="shared" si="70"/>
        <v/>
      </c>
      <c r="BZ101" s="210" t="str">
        <f t="shared" si="71"/>
        <v/>
      </c>
      <c r="CA101" s="210" t="str">
        <f t="shared" si="72"/>
        <v/>
      </c>
      <c r="CB101" s="210" t="str">
        <f t="shared" si="73"/>
        <v/>
      </c>
      <c r="CC101" s="210" t="str">
        <f t="shared" si="74"/>
        <v/>
      </c>
      <c r="CD101" s="212" t="str">
        <f t="shared" si="75"/>
        <v/>
      </c>
      <c r="CE101" s="213">
        <f t="shared" si="76"/>
        <v>2.7002700270027002E-2</v>
      </c>
    </row>
    <row r="102" spans="1:83" x14ac:dyDescent="0.25">
      <c r="A102" s="12" t="s">
        <v>353</v>
      </c>
      <c r="B102" s="13" t="s">
        <v>354</v>
      </c>
      <c r="C102" s="13" t="s">
        <v>132</v>
      </c>
      <c r="D102" s="13" t="s">
        <v>44</v>
      </c>
      <c r="E102" s="13" t="s">
        <v>45</v>
      </c>
      <c r="F102" s="13" t="s">
        <v>46</v>
      </c>
      <c r="G102" s="13" t="s">
        <v>47</v>
      </c>
      <c r="H102" s="13" t="s">
        <v>205</v>
      </c>
      <c r="I102" s="13" t="str">
        <f t="shared" si="40"/>
        <v>ne</v>
      </c>
      <c r="J102" s="14">
        <f>VLOOKUP(D102,'struktura dle kraje'!A:C,3,0)</f>
        <v>1397880</v>
      </c>
      <c r="K102" s="45">
        <f>VLOOKUP(F102,'struktura dle okresů'!A:C,3,0)</f>
        <v>1397880</v>
      </c>
      <c r="L102" s="44"/>
      <c r="M102" s="14"/>
      <c r="N102" s="14"/>
      <c r="O102" s="15"/>
      <c r="P102" s="14"/>
      <c r="Q102" s="14"/>
      <c r="R102" s="14"/>
      <c r="S102" s="14"/>
      <c r="T102" s="14">
        <v>20</v>
      </c>
      <c r="U102" s="14"/>
      <c r="V102" s="16">
        <v>20</v>
      </c>
      <c r="W102" s="17"/>
      <c r="X102" s="142">
        <f>VLOOKUP($D102,'struktura dle kraje'!$A:$O,4,0)</f>
        <v>7054</v>
      </c>
      <c r="Y102" s="143">
        <f>VLOOKUP($D102,'struktura dle kraje'!$A:$O,5,0)</f>
        <v>156</v>
      </c>
      <c r="Z102" s="143">
        <f>VLOOKUP($D102,'struktura dle kraje'!$A:$O,6,0)</f>
        <v>1231</v>
      </c>
      <c r="AA102" s="144">
        <f>VLOOKUP($D102,'struktura dle kraje'!$A:$O,7,0)</f>
        <v>8441</v>
      </c>
      <c r="AB102" s="143">
        <f>VLOOKUP($D102,'struktura dle kraje'!$A:$O,8,0)</f>
        <v>96</v>
      </c>
      <c r="AC102" s="143">
        <f>VLOOKUP($D102,'struktura dle kraje'!$A:$O,9,0)</f>
        <v>47</v>
      </c>
      <c r="AD102" s="143">
        <f>VLOOKUP($D102,'struktura dle kraje'!$A:$O,10,0)</f>
        <v>1277</v>
      </c>
      <c r="AE102" s="143">
        <f>VLOOKUP($D102,'struktura dle kraje'!$A:$O,11,0)</f>
        <v>1300</v>
      </c>
      <c r="AF102" s="143">
        <f>VLOOKUP($D102,'struktura dle kraje'!$A:$O,12,0)</f>
        <v>379</v>
      </c>
      <c r="AG102" s="143">
        <f>VLOOKUP($D102,'struktura dle kraje'!$A:$O,13,0)</f>
        <v>76</v>
      </c>
      <c r="AH102" s="145">
        <f>VLOOKUP($D102,'struktura dle kraje'!$A:$O,14,0)</f>
        <v>3175</v>
      </c>
      <c r="AI102" s="146">
        <f>VLOOKUP($D102,'struktura dle kraje'!$A:$O,15,0)</f>
        <v>120</v>
      </c>
      <c r="AJ102" s="167">
        <f>VLOOKUP($F102,'struktura dle okresů'!$A:$O,4,0)</f>
        <v>7054</v>
      </c>
      <c r="AK102" s="168">
        <f>VLOOKUP($F102,'struktura dle okresů'!$A:$O,5,0)</f>
        <v>156</v>
      </c>
      <c r="AL102" s="168">
        <f>VLOOKUP($F102,'struktura dle okresů'!$A:$O,6,0)</f>
        <v>1231</v>
      </c>
      <c r="AM102" s="169">
        <f>VLOOKUP($F102,'struktura dle okresů'!$A:$O,7,0)</f>
        <v>8441</v>
      </c>
      <c r="AN102" s="168">
        <f>VLOOKUP($F102,'struktura dle okresů'!$A:$O,8,0)</f>
        <v>96</v>
      </c>
      <c r="AO102" s="168">
        <f>VLOOKUP($F102,'struktura dle okresů'!$A:$O,9,0)</f>
        <v>47</v>
      </c>
      <c r="AP102" s="168">
        <f>VLOOKUP($F102,'struktura dle okresů'!$A:$O,10,0)</f>
        <v>1277</v>
      </c>
      <c r="AQ102" s="168">
        <f>VLOOKUP($F102,'struktura dle okresů'!$A:$O,11,0)</f>
        <v>1300</v>
      </c>
      <c r="AR102" s="168">
        <f>VLOOKUP($F102,'struktura dle okresů'!$A:$O,12,0)</f>
        <v>379</v>
      </c>
      <c r="AS102" s="168">
        <f>VLOOKUP($F102,'struktura dle okresů'!$A:$O,13,0)</f>
        <v>76</v>
      </c>
      <c r="AT102" s="170">
        <f>VLOOKUP($F102,'struktura dle okresů'!$A:$O,14,0)</f>
        <v>3175</v>
      </c>
      <c r="AU102" s="171">
        <f>VLOOKUP($F102,'struktura dle okresů'!$A:$O,15,0)</f>
        <v>120</v>
      </c>
      <c r="AV102" s="30" t="str">
        <f t="shared" si="41"/>
        <v/>
      </c>
      <c r="AW102" s="31" t="str">
        <f t="shared" si="42"/>
        <v/>
      </c>
      <c r="AX102" s="31" t="str">
        <f t="shared" si="43"/>
        <v/>
      </c>
      <c r="AY102" s="121" t="str">
        <f t="shared" si="44"/>
        <v/>
      </c>
      <c r="AZ102" s="31" t="str">
        <f t="shared" si="45"/>
        <v/>
      </c>
      <c r="BA102" s="31" t="str">
        <f t="shared" si="46"/>
        <v/>
      </c>
      <c r="BB102" s="31" t="str">
        <f t="shared" si="47"/>
        <v/>
      </c>
      <c r="BC102" s="31" t="str">
        <f t="shared" si="48"/>
        <v/>
      </c>
      <c r="BD102" s="31">
        <f t="shared" si="49"/>
        <v>5.0929462694168579E-3</v>
      </c>
      <c r="BE102" s="31" t="str">
        <f t="shared" si="50"/>
        <v/>
      </c>
      <c r="BF102" s="122">
        <f t="shared" si="51"/>
        <v>7.005008581135512E-4</v>
      </c>
      <c r="BG102" s="123" t="str">
        <f t="shared" si="52"/>
        <v/>
      </c>
      <c r="BH102" s="184" t="str">
        <f t="shared" si="53"/>
        <v/>
      </c>
      <c r="BI102" s="185" t="str">
        <f t="shared" si="54"/>
        <v/>
      </c>
      <c r="BJ102" s="185" t="str">
        <f t="shared" si="55"/>
        <v/>
      </c>
      <c r="BK102" s="186" t="str">
        <f t="shared" si="56"/>
        <v/>
      </c>
      <c r="BL102" s="185" t="str">
        <f t="shared" si="57"/>
        <v/>
      </c>
      <c r="BM102" s="185" t="str">
        <f t="shared" si="58"/>
        <v/>
      </c>
      <c r="BN102" s="185" t="str">
        <f t="shared" si="59"/>
        <v/>
      </c>
      <c r="BO102" s="185" t="str">
        <f t="shared" si="60"/>
        <v/>
      </c>
      <c r="BP102" s="185">
        <f t="shared" si="61"/>
        <v>5.2770448548812667E-2</v>
      </c>
      <c r="BQ102" s="185" t="str">
        <f t="shared" si="62"/>
        <v/>
      </c>
      <c r="BR102" s="187">
        <f t="shared" si="63"/>
        <v>6.2992125984251968E-3</v>
      </c>
      <c r="BS102" s="188" t="str">
        <f t="shared" si="64"/>
        <v/>
      </c>
      <c r="BT102" s="209" t="str">
        <f t="shared" si="65"/>
        <v/>
      </c>
      <c r="BU102" s="210" t="str">
        <f t="shared" si="66"/>
        <v/>
      </c>
      <c r="BV102" s="210" t="str">
        <f t="shared" si="67"/>
        <v/>
      </c>
      <c r="BW102" s="211" t="str">
        <f t="shared" si="68"/>
        <v/>
      </c>
      <c r="BX102" s="210" t="str">
        <f t="shared" si="69"/>
        <v/>
      </c>
      <c r="BY102" s="210" t="str">
        <f t="shared" si="70"/>
        <v/>
      </c>
      <c r="BZ102" s="210" t="str">
        <f t="shared" si="71"/>
        <v/>
      </c>
      <c r="CA102" s="210" t="str">
        <f t="shared" si="72"/>
        <v/>
      </c>
      <c r="CB102" s="210">
        <f t="shared" si="73"/>
        <v>5.2770448548812667E-2</v>
      </c>
      <c r="CC102" s="210" t="str">
        <f t="shared" si="74"/>
        <v/>
      </c>
      <c r="CD102" s="212">
        <f t="shared" si="75"/>
        <v>6.2992125984251968E-3</v>
      </c>
      <c r="CE102" s="213" t="str">
        <f t="shared" si="76"/>
        <v/>
      </c>
    </row>
    <row r="103" spans="1:83" x14ac:dyDescent="0.25">
      <c r="A103" s="12" t="s">
        <v>355</v>
      </c>
      <c r="B103" s="13" t="s">
        <v>356</v>
      </c>
      <c r="C103" s="13" t="s">
        <v>43</v>
      </c>
      <c r="D103" s="13" t="s">
        <v>102</v>
      </c>
      <c r="E103" s="13" t="s">
        <v>103</v>
      </c>
      <c r="F103" s="13" t="s">
        <v>200</v>
      </c>
      <c r="G103" s="13" t="s">
        <v>201</v>
      </c>
      <c r="H103" s="13" t="s">
        <v>99</v>
      </c>
      <c r="I103" s="13" t="str">
        <f t="shared" si="40"/>
        <v>ne</v>
      </c>
      <c r="J103" s="14">
        <f>VLOOKUP(D103,'struktura dle kraje'!A:C,3,0)</f>
        <v>1229343</v>
      </c>
      <c r="K103" s="45">
        <f>VLOOKUP(F103,'struktura dle okresů'!A:C,3,0)</f>
        <v>118084</v>
      </c>
      <c r="L103" s="44"/>
      <c r="M103" s="14"/>
      <c r="N103" s="14"/>
      <c r="O103" s="15"/>
      <c r="P103" s="14"/>
      <c r="Q103" s="14"/>
      <c r="R103" s="14">
        <v>114</v>
      </c>
      <c r="S103" s="14"/>
      <c r="T103" s="14"/>
      <c r="U103" s="14"/>
      <c r="V103" s="16">
        <v>114</v>
      </c>
      <c r="W103" s="17"/>
      <c r="X103" s="142">
        <f>VLOOKUP($D103,'struktura dle kraje'!$A:$O,4,0)</f>
        <v>5301</v>
      </c>
      <c r="Y103" s="143">
        <f>VLOOKUP($D103,'struktura dle kraje'!$A:$O,5,0)</f>
        <v>144</v>
      </c>
      <c r="Z103" s="143">
        <f>VLOOKUP($D103,'struktura dle kraje'!$A:$O,6,0)</f>
        <v>674</v>
      </c>
      <c r="AA103" s="144">
        <f>VLOOKUP($D103,'struktura dle kraje'!$A:$O,7,0)</f>
        <v>6119</v>
      </c>
      <c r="AB103" s="143">
        <f>VLOOKUP($D103,'struktura dle kraje'!$A:$O,8,0)</f>
        <v>68</v>
      </c>
      <c r="AC103" s="143">
        <f>VLOOKUP($D103,'struktura dle kraje'!$A:$O,9,0)</f>
        <v>28</v>
      </c>
      <c r="AD103" s="143">
        <f>VLOOKUP($D103,'struktura dle kraje'!$A:$O,10,0)</f>
        <v>1130</v>
      </c>
      <c r="AE103" s="143">
        <f>VLOOKUP($D103,'struktura dle kraje'!$A:$O,11,0)</f>
        <v>1003</v>
      </c>
      <c r="AF103" s="143">
        <f>VLOOKUP($D103,'struktura dle kraje'!$A:$O,12,0)</f>
        <v>364</v>
      </c>
      <c r="AG103" s="143">
        <f>VLOOKUP($D103,'struktura dle kraje'!$A:$O,13,0)</f>
        <v>67</v>
      </c>
      <c r="AH103" s="145">
        <f>VLOOKUP($D103,'struktura dle kraje'!$A:$O,14,0)</f>
        <v>2660</v>
      </c>
      <c r="AI103" s="146">
        <f>VLOOKUP($D103,'struktura dle kraje'!$A:$O,15,0)</f>
        <v>270</v>
      </c>
      <c r="AJ103" s="167">
        <f>VLOOKUP($F103,'struktura dle okresů'!$A:$O,4,0)</f>
        <v>378</v>
      </c>
      <c r="AK103" s="168">
        <f>VLOOKUP($F103,'struktura dle okresů'!$A:$O,5,0)</f>
        <v>6</v>
      </c>
      <c r="AL103" s="168">
        <f>VLOOKUP($F103,'struktura dle okresů'!$A:$O,6,0)</f>
        <v>35</v>
      </c>
      <c r="AM103" s="169">
        <f>VLOOKUP($F103,'struktura dle okresů'!$A:$O,7,0)</f>
        <v>419</v>
      </c>
      <c r="AN103" s="168">
        <f>VLOOKUP($F103,'struktura dle okresů'!$A:$O,8,0)</f>
        <v>0</v>
      </c>
      <c r="AO103" s="168">
        <f>VLOOKUP($F103,'struktura dle okresů'!$A:$O,9,0)</f>
        <v>0</v>
      </c>
      <c r="AP103" s="168">
        <f>VLOOKUP($F103,'struktura dle okresů'!$A:$O,10,0)</f>
        <v>304</v>
      </c>
      <c r="AQ103" s="168">
        <f>VLOOKUP($F103,'struktura dle okresů'!$A:$O,11,0)</f>
        <v>0</v>
      </c>
      <c r="AR103" s="168">
        <f>VLOOKUP($F103,'struktura dle okresů'!$A:$O,12,0)</f>
        <v>0</v>
      </c>
      <c r="AS103" s="168">
        <f>VLOOKUP($F103,'struktura dle okresů'!$A:$O,13,0)</f>
        <v>0</v>
      </c>
      <c r="AT103" s="170">
        <f>VLOOKUP($F103,'struktura dle okresů'!$A:$O,14,0)</f>
        <v>304</v>
      </c>
      <c r="AU103" s="171">
        <f>VLOOKUP($F103,'struktura dle okresů'!$A:$O,15,0)</f>
        <v>30</v>
      </c>
      <c r="AV103" s="30" t="str">
        <f t="shared" si="41"/>
        <v/>
      </c>
      <c r="AW103" s="31" t="str">
        <f t="shared" si="42"/>
        <v/>
      </c>
      <c r="AX103" s="31" t="str">
        <f t="shared" si="43"/>
        <v/>
      </c>
      <c r="AY103" s="121" t="str">
        <f t="shared" si="44"/>
        <v/>
      </c>
      <c r="AZ103" s="31" t="str">
        <f t="shared" si="45"/>
        <v/>
      </c>
      <c r="BA103" s="31" t="str">
        <f t="shared" si="46"/>
        <v/>
      </c>
      <c r="BB103" s="31">
        <f t="shared" si="47"/>
        <v>1.0329829648423342E-2</v>
      </c>
      <c r="BC103" s="31" t="str">
        <f t="shared" si="48"/>
        <v/>
      </c>
      <c r="BD103" s="31" t="str">
        <f t="shared" si="49"/>
        <v/>
      </c>
      <c r="BE103" s="31" t="str">
        <f t="shared" si="50"/>
        <v/>
      </c>
      <c r="BF103" s="122">
        <f t="shared" si="51"/>
        <v>3.9928548912472415E-3</v>
      </c>
      <c r="BG103" s="123" t="str">
        <f t="shared" si="52"/>
        <v/>
      </c>
      <c r="BH103" s="184" t="str">
        <f t="shared" si="53"/>
        <v/>
      </c>
      <c r="BI103" s="185" t="str">
        <f t="shared" si="54"/>
        <v/>
      </c>
      <c r="BJ103" s="185" t="str">
        <f t="shared" si="55"/>
        <v/>
      </c>
      <c r="BK103" s="186" t="str">
        <f t="shared" si="56"/>
        <v/>
      </c>
      <c r="BL103" s="185" t="str">
        <f t="shared" si="57"/>
        <v/>
      </c>
      <c r="BM103" s="185" t="str">
        <f t="shared" si="58"/>
        <v/>
      </c>
      <c r="BN103" s="185">
        <f t="shared" si="59"/>
        <v>0.10088495575221239</v>
      </c>
      <c r="BO103" s="185" t="str">
        <f t="shared" si="60"/>
        <v/>
      </c>
      <c r="BP103" s="185" t="str">
        <f t="shared" si="61"/>
        <v/>
      </c>
      <c r="BQ103" s="185" t="str">
        <f t="shared" si="62"/>
        <v/>
      </c>
      <c r="BR103" s="187">
        <f t="shared" si="63"/>
        <v>4.2857142857142858E-2</v>
      </c>
      <c r="BS103" s="188" t="str">
        <f t="shared" si="64"/>
        <v/>
      </c>
      <c r="BT103" s="209" t="str">
        <f t="shared" si="65"/>
        <v/>
      </c>
      <c r="BU103" s="210" t="str">
        <f t="shared" si="66"/>
        <v/>
      </c>
      <c r="BV103" s="210" t="str">
        <f t="shared" si="67"/>
        <v/>
      </c>
      <c r="BW103" s="211" t="str">
        <f t="shared" si="68"/>
        <v/>
      </c>
      <c r="BX103" s="210" t="str">
        <f t="shared" si="69"/>
        <v/>
      </c>
      <c r="BY103" s="210" t="str">
        <f t="shared" si="70"/>
        <v/>
      </c>
      <c r="BZ103" s="210">
        <f t="shared" si="71"/>
        <v>0.375</v>
      </c>
      <c r="CA103" s="210" t="str">
        <f t="shared" si="72"/>
        <v/>
      </c>
      <c r="CB103" s="210" t="str">
        <f t="shared" si="73"/>
        <v/>
      </c>
      <c r="CC103" s="210" t="str">
        <f t="shared" si="74"/>
        <v/>
      </c>
      <c r="CD103" s="212">
        <f t="shared" si="75"/>
        <v>0.375</v>
      </c>
      <c r="CE103" s="213" t="str">
        <f t="shared" si="76"/>
        <v/>
      </c>
    </row>
    <row r="104" spans="1:83" x14ac:dyDescent="0.25">
      <c r="A104" s="12" t="s">
        <v>357</v>
      </c>
      <c r="B104" s="13" t="s">
        <v>358</v>
      </c>
      <c r="C104" s="13" t="s">
        <v>204</v>
      </c>
      <c r="D104" s="13" t="s">
        <v>95</v>
      </c>
      <c r="E104" s="13" t="s">
        <v>96</v>
      </c>
      <c r="F104" s="13" t="s">
        <v>122</v>
      </c>
      <c r="G104" s="13" t="s">
        <v>123</v>
      </c>
      <c r="H104" s="13" t="s">
        <v>205</v>
      </c>
      <c r="I104" s="13" t="str">
        <f t="shared" si="40"/>
        <v>ne</v>
      </c>
      <c r="J104" s="14">
        <f>VLOOKUP(D104,'struktura dle kraje'!A:C,3,0)</f>
        <v>517647</v>
      </c>
      <c r="K104" s="45">
        <f>VLOOKUP(F104,'struktura dle okresů'!A:C,3,0)</f>
        <v>95877</v>
      </c>
      <c r="L104" s="44"/>
      <c r="M104" s="14"/>
      <c r="N104" s="14"/>
      <c r="O104" s="15"/>
      <c r="P104" s="14"/>
      <c r="Q104" s="14"/>
      <c r="R104" s="14"/>
      <c r="S104" s="14"/>
      <c r="T104" s="14"/>
      <c r="U104" s="14">
        <v>20</v>
      </c>
      <c r="V104" s="16">
        <v>20</v>
      </c>
      <c r="W104" s="17"/>
      <c r="X104" s="142">
        <f>VLOOKUP($D104,'struktura dle kraje'!$A:$O,4,0)</f>
        <v>2107</v>
      </c>
      <c r="Y104" s="143">
        <f>VLOOKUP($D104,'struktura dle kraje'!$A:$O,5,0)</f>
        <v>28</v>
      </c>
      <c r="Z104" s="143">
        <f>VLOOKUP($D104,'struktura dle kraje'!$A:$O,6,0)</f>
        <v>189</v>
      </c>
      <c r="AA104" s="144">
        <f>VLOOKUP($D104,'struktura dle kraje'!$A:$O,7,0)</f>
        <v>2324</v>
      </c>
      <c r="AB104" s="143">
        <f>VLOOKUP($D104,'struktura dle kraje'!$A:$O,8,0)</f>
        <v>25</v>
      </c>
      <c r="AC104" s="143">
        <f>VLOOKUP($D104,'struktura dle kraje'!$A:$O,9,0)</f>
        <v>18</v>
      </c>
      <c r="AD104" s="143">
        <f>VLOOKUP($D104,'struktura dle kraje'!$A:$O,10,0)</f>
        <v>683</v>
      </c>
      <c r="AE104" s="143">
        <f>VLOOKUP($D104,'struktura dle kraje'!$A:$O,11,0)</f>
        <v>1188</v>
      </c>
      <c r="AF104" s="143">
        <f>VLOOKUP($D104,'struktura dle kraje'!$A:$O,12,0)</f>
        <v>65</v>
      </c>
      <c r="AG104" s="143">
        <f>VLOOKUP($D104,'struktura dle kraje'!$A:$O,13,0)</f>
        <v>35</v>
      </c>
      <c r="AH104" s="145">
        <f>VLOOKUP($D104,'struktura dle kraje'!$A:$O,14,0)</f>
        <v>2014</v>
      </c>
      <c r="AI104" s="146">
        <f>VLOOKUP($D104,'struktura dle kraje'!$A:$O,15,0)</f>
        <v>0</v>
      </c>
      <c r="AJ104" s="167">
        <f>VLOOKUP($F104,'struktura dle okresů'!$A:$O,4,0)</f>
        <v>462</v>
      </c>
      <c r="AK104" s="168">
        <f>VLOOKUP($F104,'struktura dle okresů'!$A:$O,5,0)</f>
        <v>6</v>
      </c>
      <c r="AL104" s="168">
        <f>VLOOKUP($F104,'struktura dle okresů'!$A:$O,6,0)</f>
        <v>45</v>
      </c>
      <c r="AM104" s="169">
        <f>VLOOKUP($F104,'struktura dle okresů'!$A:$O,7,0)</f>
        <v>513</v>
      </c>
      <c r="AN104" s="168">
        <f>VLOOKUP($F104,'struktura dle okresů'!$A:$O,8,0)</f>
        <v>0</v>
      </c>
      <c r="AO104" s="168">
        <f>VLOOKUP($F104,'struktura dle okresů'!$A:$O,9,0)</f>
        <v>0</v>
      </c>
      <c r="AP104" s="168">
        <f>VLOOKUP($F104,'struktura dle okresů'!$A:$O,10,0)</f>
        <v>119</v>
      </c>
      <c r="AQ104" s="168">
        <f>VLOOKUP($F104,'struktura dle okresů'!$A:$O,11,0)</f>
        <v>637</v>
      </c>
      <c r="AR104" s="168">
        <f>VLOOKUP($F104,'struktura dle okresů'!$A:$O,12,0)</f>
        <v>5</v>
      </c>
      <c r="AS104" s="168">
        <f>VLOOKUP($F104,'struktura dle okresů'!$A:$O,13,0)</f>
        <v>20</v>
      </c>
      <c r="AT104" s="170">
        <f>VLOOKUP($F104,'struktura dle okresů'!$A:$O,14,0)</f>
        <v>781</v>
      </c>
      <c r="AU104" s="171">
        <f>VLOOKUP($F104,'struktura dle okresů'!$A:$O,15,0)</f>
        <v>0</v>
      </c>
      <c r="AV104" s="30" t="str">
        <f t="shared" si="41"/>
        <v/>
      </c>
      <c r="AW104" s="31" t="str">
        <f t="shared" si="42"/>
        <v/>
      </c>
      <c r="AX104" s="31" t="str">
        <f t="shared" si="43"/>
        <v/>
      </c>
      <c r="AY104" s="121" t="str">
        <f t="shared" si="44"/>
        <v/>
      </c>
      <c r="AZ104" s="31" t="str">
        <f t="shared" si="45"/>
        <v/>
      </c>
      <c r="BA104" s="31" t="str">
        <f t="shared" si="46"/>
        <v/>
      </c>
      <c r="BB104" s="31" t="str">
        <f t="shared" si="47"/>
        <v/>
      </c>
      <c r="BC104" s="31" t="str">
        <f t="shared" si="48"/>
        <v/>
      </c>
      <c r="BD104" s="31" t="str">
        <f t="shared" si="49"/>
        <v/>
      </c>
      <c r="BE104" s="31">
        <f t="shared" si="50"/>
        <v>3.5149384885764502E-2</v>
      </c>
      <c r="BF104" s="122">
        <f t="shared" si="51"/>
        <v>7.005008581135512E-4</v>
      </c>
      <c r="BG104" s="123" t="str">
        <f t="shared" si="52"/>
        <v/>
      </c>
      <c r="BH104" s="184" t="str">
        <f t="shared" si="53"/>
        <v/>
      </c>
      <c r="BI104" s="185" t="str">
        <f t="shared" si="54"/>
        <v/>
      </c>
      <c r="BJ104" s="185" t="str">
        <f t="shared" si="55"/>
        <v/>
      </c>
      <c r="BK104" s="186" t="str">
        <f t="shared" si="56"/>
        <v/>
      </c>
      <c r="BL104" s="185" t="str">
        <f t="shared" si="57"/>
        <v/>
      </c>
      <c r="BM104" s="185" t="str">
        <f t="shared" si="58"/>
        <v/>
      </c>
      <c r="BN104" s="185" t="str">
        <f t="shared" si="59"/>
        <v/>
      </c>
      <c r="BO104" s="185" t="str">
        <f t="shared" si="60"/>
        <v/>
      </c>
      <c r="BP104" s="185" t="str">
        <f t="shared" si="61"/>
        <v/>
      </c>
      <c r="BQ104" s="185">
        <f t="shared" si="62"/>
        <v>0.5714285714285714</v>
      </c>
      <c r="BR104" s="187">
        <f t="shared" si="63"/>
        <v>9.9304865938430985E-3</v>
      </c>
      <c r="BS104" s="188" t="str">
        <f t="shared" si="64"/>
        <v/>
      </c>
      <c r="BT104" s="209" t="str">
        <f t="shared" si="65"/>
        <v/>
      </c>
      <c r="BU104" s="210" t="str">
        <f t="shared" si="66"/>
        <v/>
      </c>
      <c r="BV104" s="210" t="str">
        <f t="shared" si="67"/>
        <v/>
      </c>
      <c r="BW104" s="211" t="str">
        <f t="shared" si="68"/>
        <v/>
      </c>
      <c r="BX104" s="210" t="str">
        <f t="shared" si="69"/>
        <v/>
      </c>
      <c r="BY104" s="210" t="str">
        <f t="shared" si="70"/>
        <v/>
      </c>
      <c r="BZ104" s="210" t="str">
        <f t="shared" si="71"/>
        <v/>
      </c>
      <c r="CA104" s="210" t="str">
        <f t="shared" si="72"/>
        <v/>
      </c>
      <c r="CB104" s="210" t="str">
        <f t="shared" si="73"/>
        <v/>
      </c>
      <c r="CC104" s="210">
        <f t="shared" si="74"/>
        <v>1</v>
      </c>
      <c r="CD104" s="212">
        <f t="shared" si="75"/>
        <v>2.5608194622279128E-2</v>
      </c>
      <c r="CE104" s="213" t="str">
        <f t="shared" si="76"/>
        <v/>
      </c>
    </row>
    <row r="105" spans="1:83" x14ac:dyDescent="0.25">
      <c r="A105" s="12" t="s">
        <v>359</v>
      </c>
      <c r="B105" s="13" t="s">
        <v>360</v>
      </c>
      <c r="C105" s="13" t="s">
        <v>141</v>
      </c>
      <c r="D105" s="13" t="s">
        <v>212</v>
      </c>
      <c r="E105" s="13" t="s">
        <v>213</v>
      </c>
      <c r="F105" s="13" t="s">
        <v>240</v>
      </c>
      <c r="G105" s="13" t="s">
        <v>241</v>
      </c>
      <c r="H105" s="13" t="s">
        <v>205</v>
      </c>
      <c r="I105" s="13" t="str">
        <f t="shared" si="40"/>
        <v>ne</v>
      </c>
      <c r="J105" s="14">
        <f>VLOOKUP(D105,'struktura dle kraje'!A:C,3,0)</f>
        <v>1182613</v>
      </c>
      <c r="K105" s="45">
        <f>VLOOKUP(F105,'struktura dle okresů'!A:C,3,0)</f>
        <v>316155</v>
      </c>
      <c r="L105" s="44"/>
      <c r="M105" s="14"/>
      <c r="N105" s="14"/>
      <c r="O105" s="15"/>
      <c r="P105" s="14">
        <v>17</v>
      </c>
      <c r="Q105" s="14">
        <v>13</v>
      </c>
      <c r="R105" s="14"/>
      <c r="S105" s="14"/>
      <c r="T105" s="14"/>
      <c r="U105" s="14"/>
      <c r="V105" s="16">
        <v>30</v>
      </c>
      <c r="W105" s="17"/>
      <c r="X105" s="142">
        <f>VLOOKUP($D105,'struktura dle kraje'!$A:$O,4,0)</f>
        <v>4664</v>
      </c>
      <c r="Y105" s="143">
        <f>VLOOKUP($D105,'struktura dle kraje'!$A:$O,5,0)</f>
        <v>101</v>
      </c>
      <c r="Z105" s="143">
        <f>VLOOKUP($D105,'struktura dle kraje'!$A:$O,6,0)</f>
        <v>562</v>
      </c>
      <c r="AA105" s="144">
        <f>VLOOKUP($D105,'struktura dle kraje'!$A:$O,7,0)</f>
        <v>5327</v>
      </c>
      <c r="AB105" s="143">
        <f>VLOOKUP($D105,'struktura dle kraje'!$A:$O,8,0)</f>
        <v>42</v>
      </c>
      <c r="AC105" s="143">
        <f>VLOOKUP($D105,'struktura dle kraje'!$A:$O,9,0)</f>
        <v>34</v>
      </c>
      <c r="AD105" s="143">
        <f>VLOOKUP($D105,'struktura dle kraje'!$A:$O,10,0)</f>
        <v>1065</v>
      </c>
      <c r="AE105" s="143">
        <f>VLOOKUP($D105,'struktura dle kraje'!$A:$O,11,0)</f>
        <v>1698</v>
      </c>
      <c r="AF105" s="143">
        <f>VLOOKUP($D105,'struktura dle kraje'!$A:$O,12,0)</f>
        <v>684</v>
      </c>
      <c r="AG105" s="143">
        <f>VLOOKUP($D105,'struktura dle kraje'!$A:$O,13,0)</f>
        <v>57</v>
      </c>
      <c r="AH105" s="145">
        <f>VLOOKUP($D105,'struktura dle kraje'!$A:$O,14,0)</f>
        <v>3580</v>
      </c>
      <c r="AI105" s="146">
        <f>VLOOKUP($D105,'struktura dle kraje'!$A:$O,15,0)</f>
        <v>999</v>
      </c>
      <c r="AJ105" s="167">
        <f>VLOOKUP($F105,'struktura dle okresů'!$A:$O,4,0)</f>
        <v>1888</v>
      </c>
      <c r="AK105" s="168">
        <f>VLOOKUP($F105,'struktura dle okresů'!$A:$O,5,0)</f>
        <v>38</v>
      </c>
      <c r="AL105" s="168">
        <f>VLOOKUP($F105,'struktura dle okresů'!$A:$O,6,0)</f>
        <v>314</v>
      </c>
      <c r="AM105" s="169">
        <f>VLOOKUP($F105,'struktura dle okresů'!$A:$O,7,0)</f>
        <v>2240</v>
      </c>
      <c r="AN105" s="168">
        <f>VLOOKUP($F105,'struktura dle okresů'!$A:$O,8,0)</f>
        <v>17</v>
      </c>
      <c r="AO105" s="168">
        <f>VLOOKUP($F105,'struktura dle okresů'!$A:$O,9,0)</f>
        <v>13</v>
      </c>
      <c r="AP105" s="168">
        <f>VLOOKUP($F105,'struktura dle okresů'!$A:$O,10,0)</f>
        <v>124</v>
      </c>
      <c r="AQ105" s="168">
        <f>VLOOKUP($F105,'struktura dle okresů'!$A:$O,11,0)</f>
        <v>60</v>
      </c>
      <c r="AR105" s="168">
        <f>VLOOKUP($F105,'struktura dle okresů'!$A:$O,12,0)</f>
        <v>176</v>
      </c>
      <c r="AS105" s="168">
        <f>VLOOKUP($F105,'struktura dle okresů'!$A:$O,13,0)</f>
        <v>30</v>
      </c>
      <c r="AT105" s="170">
        <f>VLOOKUP($F105,'struktura dle okresů'!$A:$O,14,0)</f>
        <v>420</v>
      </c>
      <c r="AU105" s="171">
        <f>VLOOKUP($F105,'struktura dle okresů'!$A:$O,15,0)</f>
        <v>423</v>
      </c>
      <c r="AV105" s="30" t="str">
        <f t="shared" si="41"/>
        <v/>
      </c>
      <c r="AW105" s="31" t="str">
        <f t="shared" si="42"/>
        <v/>
      </c>
      <c r="AX105" s="31" t="str">
        <f t="shared" si="43"/>
        <v/>
      </c>
      <c r="AY105" s="121" t="str">
        <f t="shared" si="44"/>
        <v/>
      </c>
      <c r="AZ105" s="31">
        <f t="shared" si="45"/>
        <v>3.0195381882770871E-2</v>
      </c>
      <c r="BA105" s="31">
        <f t="shared" si="46"/>
        <v>3.4120734908136482E-2</v>
      </c>
      <c r="BB105" s="31" t="str">
        <f t="shared" si="47"/>
        <v/>
      </c>
      <c r="BC105" s="31" t="str">
        <f t="shared" si="48"/>
        <v/>
      </c>
      <c r="BD105" s="31" t="str">
        <f t="shared" si="49"/>
        <v/>
      </c>
      <c r="BE105" s="31" t="str">
        <f t="shared" si="50"/>
        <v/>
      </c>
      <c r="BF105" s="122">
        <f t="shared" si="51"/>
        <v>1.0507512871703267E-3</v>
      </c>
      <c r="BG105" s="123" t="str">
        <f t="shared" si="52"/>
        <v/>
      </c>
      <c r="BH105" s="184" t="str">
        <f t="shared" si="53"/>
        <v/>
      </c>
      <c r="BI105" s="185" t="str">
        <f t="shared" si="54"/>
        <v/>
      </c>
      <c r="BJ105" s="185" t="str">
        <f t="shared" si="55"/>
        <v/>
      </c>
      <c r="BK105" s="186" t="str">
        <f t="shared" si="56"/>
        <v/>
      </c>
      <c r="BL105" s="185">
        <f t="shared" si="57"/>
        <v>0.40476190476190477</v>
      </c>
      <c r="BM105" s="185">
        <f t="shared" si="58"/>
        <v>0.38235294117647056</v>
      </c>
      <c r="BN105" s="185" t="str">
        <f t="shared" si="59"/>
        <v/>
      </c>
      <c r="BO105" s="185" t="str">
        <f t="shared" si="60"/>
        <v/>
      </c>
      <c r="BP105" s="185" t="str">
        <f t="shared" si="61"/>
        <v/>
      </c>
      <c r="BQ105" s="185" t="str">
        <f t="shared" si="62"/>
        <v/>
      </c>
      <c r="BR105" s="187">
        <f t="shared" si="63"/>
        <v>8.3798882681564244E-3</v>
      </c>
      <c r="BS105" s="188" t="str">
        <f t="shared" si="64"/>
        <v/>
      </c>
      <c r="BT105" s="209" t="str">
        <f t="shared" si="65"/>
        <v/>
      </c>
      <c r="BU105" s="210" t="str">
        <f t="shared" si="66"/>
        <v/>
      </c>
      <c r="BV105" s="210" t="str">
        <f t="shared" si="67"/>
        <v/>
      </c>
      <c r="BW105" s="211" t="str">
        <f t="shared" si="68"/>
        <v/>
      </c>
      <c r="BX105" s="210">
        <f t="shared" si="69"/>
        <v>1</v>
      </c>
      <c r="BY105" s="210">
        <f t="shared" si="70"/>
        <v>1</v>
      </c>
      <c r="BZ105" s="210" t="str">
        <f t="shared" si="71"/>
        <v/>
      </c>
      <c r="CA105" s="210" t="str">
        <f t="shared" si="72"/>
        <v/>
      </c>
      <c r="CB105" s="210" t="str">
        <f t="shared" si="73"/>
        <v/>
      </c>
      <c r="CC105" s="210" t="str">
        <f t="shared" si="74"/>
        <v/>
      </c>
      <c r="CD105" s="212">
        <f t="shared" si="75"/>
        <v>7.1428571428571425E-2</v>
      </c>
      <c r="CE105" s="213" t="str">
        <f t="shared" si="76"/>
        <v/>
      </c>
    </row>
    <row r="106" spans="1:83" x14ac:dyDescent="0.25">
      <c r="A106" s="12" t="s">
        <v>361</v>
      </c>
      <c r="B106" s="13" t="s">
        <v>362</v>
      </c>
      <c r="C106" s="13" t="s">
        <v>336</v>
      </c>
      <c r="D106" s="13" t="s">
        <v>108</v>
      </c>
      <c r="E106" s="13" t="s">
        <v>109</v>
      </c>
      <c r="F106" s="13" t="s">
        <v>316</v>
      </c>
      <c r="G106" s="13" t="s">
        <v>317</v>
      </c>
      <c r="H106" s="13" t="s">
        <v>205</v>
      </c>
      <c r="I106" s="13" t="str">
        <f t="shared" si="40"/>
        <v>ne</v>
      </c>
      <c r="J106" s="14">
        <f>VLOOKUP(D106,'struktura dle kraje'!A:C,3,0)</f>
        <v>631500</v>
      </c>
      <c r="K106" s="45">
        <f>VLOOKUP(F106,'struktura dle okresů'!A:C,3,0)</f>
        <v>36492</v>
      </c>
      <c r="L106" s="44"/>
      <c r="M106" s="14"/>
      <c r="N106" s="14"/>
      <c r="O106" s="15"/>
      <c r="P106" s="14"/>
      <c r="Q106" s="14"/>
      <c r="R106" s="14"/>
      <c r="S106" s="14"/>
      <c r="T106" s="14"/>
      <c r="U106" s="14"/>
      <c r="V106" s="16">
        <v>0</v>
      </c>
      <c r="W106" s="17">
        <v>180</v>
      </c>
      <c r="X106" s="142">
        <f>VLOOKUP($D106,'struktura dle kraje'!$A:$O,4,0)</f>
        <v>2590</v>
      </c>
      <c r="Y106" s="143">
        <f>VLOOKUP($D106,'struktura dle kraje'!$A:$O,5,0)</f>
        <v>46</v>
      </c>
      <c r="Z106" s="143">
        <f>VLOOKUP($D106,'struktura dle kraje'!$A:$O,6,0)</f>
        <v>240</v>
      </c>
      <c r="AA106" s="144">
        <f>VLOOKUP($D106,'struktura dle kraje'!$A:$O,7,0)</f>
        <v>2876</v>
      </c>
      <c r="AB106" s="143">
        <f>VLOOKUP($D106,'struktura dle kraje'!$A:$O,8,0)</f>
        <v>49</v>
      </c>
      <c r="AC106" s="143">
        <f>VLOOKUP($D106,'struktura dle kraje'!$A:$O,9,0)</f>
        <v>15</v>
      </c>
      <c r="AD106" s="143">
        <f>VLOOKUP($D106,'struktura dle kraje'!$A:$O,10,0)</f>
        <v>583</v>
      </c>
      <c r="AE106" s="143">
        <f>VLOOKUP($D106,'struktura dle kraje'!$A:$O,11,0)</f>
        <v>965</v>
      </c>
      <c r="AF106" s="143">
        <f>VLOOKUP($D106,'struktura dle kraje'!$A:$O,12,0)</f>
        <v>212</v>
      </c>
      <c r="AG106" s="143">
        <f>VLOOKUP($D106,'struktura dle kraje'!$A:$O,13,0)</f>
        <v>30</v>
      </c>
      <c r="AH106" s="145">
        <f>VLOOKUP($D106,'struktura dle kraje'!$A:$O,14,0)</f>
        <v>1854</v>
      </c>
      <c r="AI106" s="146">
        <f>VLOOKUP($D106,'struktura dle kraje'!$A:$O,15,0)</f>
        <v>1320</v>
      </c>
      <c r="AJ106" s="167">
        <f>VLOOKUP($F106,'struktura dle okresů'!$A:$O,4,0)</f>
        <v>98</v>
      </c>
      <c r="AK106" s="168">
        <f>VLOOKUP($F106,'struktura dle okresů'!$A:$O,5,0)</f>
        <v>5</v>
      </c>
      <c r="AL106" s="168">
        <f>VLOOKUP($F106,'struktura dle okresů'!$A:$O,6,0)</f>
        <v>0</v>
      </c>
      <c r="AM106" s="169">
        <f>VLOOKUP($F106,'struktura dle okresů'!$A:$O,7,0)</f>
        <v>103</v>
      </c>
      <c r="AN106" s="168">
        <f>VLOOKUP($F106,'struktura dle okresů'!$A:$O,8,0)</f>
        <v>0</v>
      </c>
      <c r="AO106" s="168">
        <f>VLOOKUP($F106,'struktura dle okresů'!$A:$O,9,0)</f>
        <v>0</v>
      </c>
      <c r="AP106" s="168">
        <f>VLOOKUP($F106,'struktura dle okresů'!$A:$O,10,0)</f>
        <v>30</v>
      </c>
      <c r="AQ106" s="168">
        <f>VLOOKUP($F106,'struktura dle okresů'!$A:$O,11,0)</f>
        <v>243</v>
      </c>
      <c r="AR106" s="168">
        <f>VLOOKUP($F106,'struktura dle okresů'!$A:$O,12,0)</f>
        <v>0</v>
      </c>
      <c r="AS106" s="168">
        <f>VLOOKUP($F106,'struktura dle okresů'!$A:$O,13,0)</f>
        <v>0</v>
      </c>
      <c r="AT106" s="170">
        <f>VLOOKUP($F106,'struktura dle okresů'!$A:$O,14,0)</f>
        <v>273</v>
      </c>
      <c r="AU106" s="171">
        <f>VLOOKUP($F106,'struktura dle okresů'!$A:$O,15,0)</f>
        <v>660</v>
      </c>
      <c r="AV106" s="30" t="str">
        <f t="shared" si="41"/>
        <v/>
      </c>
      <c r="AW106" s="31" t="str">
        <f t="shared" si="42"/>
        <v/>
      </c>
      <c r="AX106" s="31" t="str">
        <f t="shared" si="43"/>
        <v/>
      </c>
      <c r="AY106" s="121" t="str">
        <f t="shared" si="44"/>
        <v/>
      </c>
      <c r="AZ106" s="31" t="str">
        <f t="shared" si="45"/>
        <v/>
      </c>
      <c r="BA106" s="31" t="str">
        <f t="shared" si="46"/>
        <v/>
      </c>
      <c r="BB106" s="31" t="str">
        <f t="shared" si="47"/>
        <v/>
      </c>
      <c r="BC106" s="31" t="str">
        <f t="shared" si="48"/>
        <v/>
      </c>
      <c r="BD106" s="31" t="str">
        <f t="shared" si="49"/>
        <v/>
      </c>
      <c r="BE106" s="31" t="str">
        <f t="shared" si="50"/>
        <v/>
      </c>
      <c r="BF106" s="122" t="str">
        <f t="shared" si="51"/>
        <v/>
      </c>
      <c r="BG106" s="123">
        <f t="shared" si="52"/>
        <v>1.8469115534578289E-2</v>
      </c>
      <c r="BH106" s="184" t="str">
        <f t="shared" si="53"/>
        <v/>
      </c>
      <c r="BI106" s="185" t="str">
        <f t="shared" si="54"/>
        <v/>
      </c>
      <c r="BJ106" s="185" t="str">
        <f t="shared" si="55"/>
        <v/>
      </c>
      <c r="BK106" s="186" t="str">
        <f t="shared" si="56"/>
        <v/>
      </c>
      <c r="BL106" s="185" t="str">
        <f t="shared" si="57"/>
        <v/>
      </c>
      <c r="BM106" s="185" t="str">
        <f t="shared" si="58"/>
        <v/>
      </c>
      <c r="BN106" s="185" t="str">
        <f t="shared" si="59"/>
        <v/>
      </c>
      <c r="BO106" s="185" t="str">
        <f t="shared" si="60"/>
        <v/>
      </c>
      <c r="BP106" s="185" t="str">
        <f t="shared" si="61"/>
        <v/>
      </c>
      <c r="BQ106" s="185" t="str">
        <f t="shared" si="62"/>
        <v/>
      </c>
      <c r="BR106" s="187" t="str">
        <f t="shared" si="63"/>
        <v/>
      </c>
      <c r="BS106" s="188">
        <f t="shared" si="64"/>
        <v>0.13636363636363635</v>
      </c>
      <c r="BT106" s="209" t="str">
        <f t="shared" si="65"/>
        <v/>
      </c>
      <c r="BU106" s="210" t="str">
        <f t="shared" si="66"/>
        <v/>
      </c>
      <c r="BV106" s="210" t="str">
        <f t="shared" si="67"/>
        <v/>
      </c>
      <c r="BW106" s="211" t="str">
        <f t="shared" si="68"/>
        <v/>
      </c>
      <c r="BX106" s="210" t="str">
        <f t="shared" si="69"/>
        <v/>
      </c>
      <c r="BY106" s="210" t="str">
        <f t="shared" si="70"/>
        <v/>
      </c>
      <c r="BZ106" s="210" t="str">
        <f t="shared" si="71"/>
        <v/>
      </c>
      <c r="CA106" s="210" t="str">
        <f t="shared" si="72"/>
        <v/>
      </c>
      <c r="CB106" s="210" t="str">
        <f t="shared" si="73"/>
        <v/>
      </c>
      <c r="CC106" s="210" t="str">
        <f t="shared" si="74"/>
        <v/>
      </c>
      <c r="CD106" s="212" t="str">
        <f t="shared" si="75"/>
        <v/>
      </c>
      <c r="CE106" s="213">
        <f t="shared" si="76"/>
        <v>0.27272727272727271</v>
      </c>
    </row>
    <row r="107" spans="1:83" x14ac:dyDescent="0.25">
      <c r="A107" s="12" t="s">
        <v>363</v>
      </c>
      <c r="B107" s="13" t="s">
        <v>364</v>
      </c>
      <c r="C107" s="13" t="s">
        <v>132</v>
      </c>
      <c r="D107" s="13" t="s">
        <v>102</v>
      </c>
      <c r="E107" s="13" t="s">
        <v>103</v>
      </c>
      <c r="F107" s="13" t="s">
        <v>114</v>
      </c>
      <c r="G107" s="13" t="s">
        <v>115</v>
      </c>
      <c r="H107" s="13" t="s">
        <v>205</v>
      </c>
      <c r="I107" s="13" t="str">
        <f t="shared" si="40"/>
        <v>ne</v>
      </c>
      <c r="J107" s="14">
        <f>VLOOKUP(D107,'struktura dle kraje'!A:C,3,0)</f>
        <v>1229343</v>
      </c>
      <c r="K107" s="45">
        <f>VLOOKUP(F107,'struktura dle okresů'!A:C,3,0)</f>
        <v>402739</v>
      </c>
      <c r="L107" s="44"/>
      <c r="M107" s="14"/>
      <c r="N107" s="14"/>
      <c r="O107" s="15"/>
      <c r="P107" s="14"/>
      <c r="Q107" s="14"/>
      <c r="R107" s="14"/>
      <c r="S107" s="14"/>
      <c r="T107" s="14">
        <v>90</v>
      </c>
      <c r="U107" s="14"/>
      <c r="V107" s="16">
        <v>90</v>
      </c>
      <c r="W107" s="17"/>
      <c r="X107" s="142">
        <f>VLOOKUP($D107,'struktura dle kraje'!$A:$O,4,0)</f>
        <v>5301</v>
      </c>
      <c r="Y107" s="143">
        <f>VLOOKUP($D107,'struktura dle kraje'!$A:$O,5,0)</f>
        <v>144</v>
      </c>
      <c r="Z107" s="143">
        <f>VLOOKUP($D107,'struktura dle kraje'!$A:$O,6,0)</f>
        <v>674</v>
      </c>
      <c r="AA107" s="144">
        <f>VLOOKUP($D107,'struktura dle kraje'!$A:$O,7,0)</f>
        <v>6119</v>
      </c>
      <c r="AB107" s="143">
        <f>VLOOKUP($D107,'struktura dle kraje'!$A:$O,8,0)</f>
        <v>68</v>
      </c>
      <c r="AC107" s="143">
        <f>VLOOKUP($D107,'struktura dle kraje'!$A:$O,9,0)</f>
        <v>28</v>
      </c>
      <c r="AD107" s="143">
        <f>VLOOKUP($D107,'struktura dle kraje'!$A:$O,10,0)</f>
        <v>1130</v>
      </c>
      <c r="AE107" s="143">
        <f>VLOOKUP($D107,'struktura dle kraje'!$A:$O,11,0)</f>
        <v>1003</v>
      </c>
      <c r="AF107" s="143">
        <f>VLOOKUP($D107,'struktura dle kraje'!$A:$O,12,0)</f>
        <v>364</v>
      </c>
      <c r="AG107" s="143">
        <f>VLOOKUP($D107,'struktura dle kraje'!$A:$O,13,0)</f>
        <v>67</v>
      </c>
      <c r="AH107" s="145">
        <f>VLOOKUP($D107,'struktura dle kraje'!$A:$O,14,0)</f>
        <v>2660</v>
      </c>
      <c r="AI107" s="146">
        <f>VLOOKUP($D107,'struktura dle kraje'!$A:$O,15,0)</f>
        <v>270</v>
      </c>
      <c r="AJ107" s="167">
        <f>VLOOKUP($F107,'struktura dle okresů'!$A:$O,4,0)</f>
        <v>3184</v>
      </c>
      <c r="AK107" s="168">
        <f>VLOOKUP($F107,'struktura dle okresů'!$A:$O,5,0)</f>
        <v>85</v>
      </c>
      <c r="AL107" s="168">
        <f>VLOOKUP($F107,'struktura dle okresů'!$A:$O,6,0)</f>
        <v>518</v>
      </c>
      <c r="AM107" s="169">
        <f>VLOOKUP($F107,'struktura dle okresů'!$A:$O,7,0)</f>
        <v>3787</v>
      </c>
      <c r="AN107" s="168">
        <f>VLOOKUP($F107,'struktura dle okresů'!$A:$O,8,0)</f>
        <v>63</v>
      </c>
      <c r="AO107" s="168">
        <f>VLOOKUP($F107,'struktura dle okresů'!$A:$O,9,0)</f>
        <v>23</v>
      </c>
      <c r="AP107" s="168">
        <f>VLOOKUP($F107,'struktura dle okresů'!$A:$O,10,0)</f>
        <v>339</v>
      </c>
      <c r="AQ107" s="168">
        <f>VLOOKUP($F107,'struktura dle okresů'!$A:$O,11,0)</f>
        <v>813</v>
      </c>
      <c r="AR107" s="168">
        <f>VLOOKUP($F107,'struktura dle okresů'!$A:$O,12,0)</f>
        <v>170</v>
      </c>
      <c r="AS107" s="168">
        <f>VLOOKUP($F107,'struktura dle okresů'!$A:$O,13,0)</f>
        <v>20</v>
      </c>
      <c r="AT107" s="170">
        <f>VLOOKUP($F107,'struktura dle okresů'!$A:$O,14,0)</f>
        <v>1428</v>
      </c>
      <c r="AU107" s="171">
        <f>VLOOKUP($F107,'struktura dle okresů'!$A:$O,15,0)</f>
        <v>0</v>
      </c>
      <c r="AV107" s="30" t="str">
        <f t="shared" si="41"/>
        <v/>
      </c>
      <c r="AW107" s="31" t="str">
        <f t="shared" si="42"/>
        <v/>
      </c>
      <c r="AX107" s="31" t="str">
        <f t="shared" si="43"/>
        <v/>
      </c>
      <c r="AY107" s="121" t="str">
        <f t="shared" si="44"/>
        <v/>
      </c>
      <c r="AZ107" s="31" t="str">
        <f t="shared" si="45"/>
        <v/>
      </c>
      <c r="BA107" s="31" t="str">
        <f t="shared" si="46"/>
        <v/>
      </c>
      <c r="BB107" s="31" t="str">
        <f t="shared" si="47"/>
        <v/>
      </c>
      <c r="BC107" s="31" t="str">
        <f t="shared" si="48"/>
        <v/>
      </c>
      <c r="BD107" s="31">
        <f t="shared" si="49"/>
        <v>2.291825821237586E-2</v>
      </c>
      <c r="BE107" s="31" t="str">
        <f t="shared" si="50"/>
        <v/>
      </c>
      <c r="BF107" s="122">
        <f t="shared" si="51"/>
        <v>3.1522538615109804E-3</v>
      </c>
      <c r="BG107" s="123" t="str">
        <f t="shared" si="52"/>
        <v/>
      </c>
      <c r="BH107" s="184" t="str">
        <f t="shared" si="53"/>
        <v/>
      </c>
      <c r="BI107" s="185" t="str">
        <f t="shared" si="54"/>
        <v/>
      </c>
      <c r="BJ107" s="185" t="str">
        <f t="shared" si="55"/>
        <v/>
      </c>
      <c r="BK107" s="186" t="str">
        <f t="shared" si="56"/>
        <v/>
      </c>
      <c r="BL107" s="185" t="str">
        <f t="shared" si="57"/>
        <v/>
      </c>
      <c r="BM107" s="185" t="str">
        <f t="shared" si="58"/>
        <v/>
      </c>
      <c r="BN107" s="185" t="str">
        <f t="shared" si="59"/>
        <v/>
      </c>
      <c r="BO107" s="185" t="str">
        <f t="shared" si="60"/>
        <v/>
      </c>
      <c r="BP107" s="185">
        <f t="shared" si="61"/>
        <v>0.24725274725274726</v>
      </c>
      <c r="BQ107" s="185" t="str">
        <f t="shared" si="62"/>
        <v/>
      </c>
      <c r="BR107" s="187">
        <f t="shared" si="63"/>
        <v>3.3834586466165412E-2</v>
      </c>
      <c r="BS107" s="188" t="str">
        <f t="shared" si="64"/>
        <v/>
      </c>
      <c r="BT107" s="209" t="str">
        <f t="shared" si="65"/>
        <v/>
      </c>
      <c r="BU107" s="210" t="str">
        <f t="shared" si="66"/>
        <v/>
      </c>
      <c r="BV107" s="210" t="str">
        <f t="shared" si="67"/>
        <v/>
      </c>
      <c r="BW107" s="211" t="str">
        <f t="shared" si="68"/>
        <v/>
      </c>
      <c r="BX107" s="210" t="str">
        <f t="shared" si="69"/>
        <v/>
      </c>
      <c r="BY107" s="210" t="str">
        <f t="shared" si="70"/>
        <v/>
      </c>
      <c r="BZ107" s="210" t="str">
        <f t="shared" si="71"/>
        <v/>
      </c>
      <c r="CA107" s="210" t="str">
        <f t="shared" si="72"/>
        <v/>
      </c>
      <c r="CB107" s="210">
        <f t="shared" si="73"/>
        <v>0.52941176470588236</v>
      </c>
      <c r="CC107" s="210" t="str">
        <f t="shared" si="74"/>
        <v/>
      </c>
      <c r="CD107" s="212">
        <f t="shared" si="75"/>
        <v>6.3025210084033612E-2</v>
      </c>
      <c r="CE107" s="213" t="str">
        <f t="shared" si="76"/>
        <v/>
      </c>
    </row>
    <row r="108" spans="1:83" x14ac:dyDescent="0.25">
      <c r="A108" s="12" t="s">
        <v>365</v>
      </c>
      <c r="B108" s="13" t="s">
        <v>366</v>
      </c>
      <c r="C108" s="13" t="s">
        <v>43</v>
      </c>
      <c r="D108" s="13" t="s">
        <v>26</v>
      </c>
      <c r="E108" s="13" t="s">
        <v>27</v>
      </c>
      <c r="F108" s="13" t="s">
        <v>367</v>
      </c>
      <c r="G108" s="13" t="s">
        <v>368</v>
      </c>
      <c r="H108" s="13" t="s">
        <v>205</v>
      </c>
      <c r="I108" s="13" t="str">
        <f t="shared" si="40"/>
        <v>ano</v>
      </c>
      <c r="J108" s="14">
        <f>VLOOKUP(D108,'struktura dle kraje'!A:C,3,0)</f>
        <v>1466215</v>
      </c>
      <c r="K108" s="45">
        <f>VLOOKUP(F108,'struktura dle okresů'!A:C,3,0)</f>
        <v>56494</v>
      </c>
      <c r="L108" s="44">
        <v>134</v>
      </c>
      <c r="M108" s="14">
        <v>12</v>
      </c>
      <c r="N108" s="14">
        <v>6</v>
      </c>
      <c r="O108" s="15">
        <v>152</v>
      </c>
      <c r="P108" s="14">
        <v>5</v>
      </c>
      <c r="Q108" s="14">
        <v>11</v>
      </c>
      <c r="R108" s="14">
        <v>68</v>
      </c>
      <c r="S108" s="14"/>
      <c r="T108" s="14">
        <v>10</v>
      </c>
      <c r="U108" s="14"/>
      <c r="V108" s="16">
        <v>94</v>
      </c>
      <c r="W108" s="17"/>
      <c r="X108" s="142">
        <f>VLOOKUP($D108,'struktura dle kraje'!$A:$O,4,0)</f>
        <v>3553</v>
      </c>
      <c r="Y108" s="143">
        <f>VLOOKUP($D108,'struktura dle kraje'!$A:$O,5,0)</f>
        <v>80</v>
      </c>
      <c r="Z108" s="143">
        <f>VLOOKUP($D108,'struktura dle kraje'!$A:$O,6,0)</f>
        <v>287</v>
      </c>
      <c r="AA108" s="144">
        <f>VLOOKUP($D108,'struktura dle kraje'!$A:$O,7,0)</f>
        <v>3920</v>
      </c>
      <c r="AB108" s="143">
        <f>VLOOKUP($D108,'struktura dle kraje'!$A:$O,8,0)</f>
        <v>111</v>
      </c>
      <c r="AC108" s="143">
        <f>VLOOKUP($D108,'struktura dle kraje'!$A:$O,9,0)</f>
        <v>73</v>
      </c>
      <c r="AD108" s="143">
        <f>VLOOKUP($D108,'struktura dle kraje'!$A:$O,10,0)</f>
        <v>1162</v>
      </c>
      <c r="AE108" s="143">
        <f>VLOOKUP($D108,'struktura dle kraje'!$A:$O,11,0)</f>
        <v>1325</v>
      </c>
      <c r="AF108" s="143">
        <f>VLOOKUP($D108,'struktura dle kraje'!$A:$O,12,0)</f>
        <v>988</v>
      </c>
      <c r="AG108" s="143">
        <f>VLOOKUP($D108,'struktura dle kraje'!$A:$O,13,0)</f>
        <v>41</v>
      </c>
      <c r="AH108" s="145">
        <f>VLOOKUP($D108,'struktura dle kraje'!$A:$O,14,0)</f>
        <v>3700</v>
      </c>
      <c r="AI108" s="146">
        <f>VLOOKUP($D108,'struktura dle kraje'!$A:$O,15,0)</f>
        <v>420</v>
      </c>
      <c r="AJ108" s="167">
        <f>VLOOKUP($F108,'struktura dle okresů'!$A:$O,4,0)</f>
        <v>134</v>
      </c>
      <c r="AK108" s="168">
        <f>VLOOKUP($F108,'struktura dle okresů'!$A:$O,5,0)</f>
        <v>12</v>
      </c>
      <c r="AL108" s="168">
        <f>VLOOKUP($F108,'struktura dle okresů'!$A:$O,6,0)</f>
        <v>6</v>
      </c>
      <c r="AM108" s="169">
        <f>VLOOKUP($F108,'struktura dle okresů'!$A:$O,7,0)</f>
        <v>152</v>
      </c>
      <c r="AN108" s="168">
        <f>VLOOKUP($F108,'struktura dle okresů'!$A:$O,8,0)</f>
        <v>5</v>
      </c>
      <c r="AO108" s="168">
        <f>VLOOKUP($F108,'struktura dle okresů'!$A:$O,9,0)</f>
        <v>11</v>
      </c>
      <c r="AP108" s="168">
        <f>VLOOKUP($F108,'struktura dle okresů'!$A:$O,10,0)</f>
        <v>68</v>
      </c>
      <c r="AQ108" s="168">
        <f>VLOOKUP($F108,'struktura dle okresů'!$A:$O,11,0)</f>
        <v>0</v>
      </c>
      <c r="AR108" s="168">
        <f>VLOOKUP($F108,'struktura dle okresů'!$A:$O,12,0)</f>
        <v>10</v>
      </c>
      <c r="AS108" s="168">
        <f>VLOOKUP($F108,'struktura dle okresů'!$A:$O,13,0)</f>
        <v>0</v>
      </c>
      <c r="AT108" s="170">
        <f>VLOOKUP($F108,'struktura dle okresů'!$A:$O,14,0)</f>
        <v>94</v>
      </c>
      <c r="AU108" s="171">
        <f>VLOOKUP($F108,'struktura dle okresů'!$A:$O,15,0)</f>
        <v>0</v>
      </c>
      <c r="AV108" s="30">
        <f t="shared" si="41"/>
        <v>3.1671748327778962E-3</v>
      </c>
      <c r="AW108" s="31">
        <f t="shared" si="42"/>
        <v>1.4616321559074299E-2</v>
      </c>
      <c r="AX108" s="31">
        <f t="shared" si="43"/>
        <v>1.2232415902140672E-3</v>
      </c>
      <c r="AY108" s="121">
        <f t="shared" si="44"/>
        <v>3.1643593213281983E-3</v>
      </c>
      <c r="AZ108" s="31">
        <f t="shared" si="45"/>
        <v>8.8809946714031966E-3</v>
      </c>
      <c r="BA108" s="31">
        <f t="shared" si="46"/>
        <v>2.8871391076115485E-2</v>
      </c>
      <c r="BB108" s="31">
        <f t="shared" si="47"/>
        <v>6.1616527727437476E-3</v>
      </c>
      <c r="BC108" s="31" t="str">
        <f t="shared" si="48"/>
        <v/>
      </c>
      <c r="BD108" s="31">
        <f t="shared" si="49"/>
        <v>2.5464731347084289E-3</v>
      </c>
      <c r="BE108" s="31" t="str">
        <f t="shared" si="50"/>
        <v/>
      </c>
      <c r="BF108" s="122">
        <f t="shared" si="51"/>
        <v>3.2923540331336906E-3</v>
      </c>
      <c r="BG108" s="123" t="str">
        <f t="shared" si="52"/>
        <v/>
      </c>
      <c r="BH108" s="184">
        <f t="shared" si="53"/>
        <v>3.7714607374050101E-2</v>
      </c>
      <c r="BI108" s="185">
        <f t="shared" si="54"/>
        <v>0.15</v>
      </c>
      <c r="BJ108" s="185">
        <f t="shared" si="55"/>
        <v>2.0905923344947737E-2</v>
      </c>
      <c r="BK108" s="186">
        <f t="shared" si="56"/>
        <v>3.8775510204081633E-2</v>
      </c>
      <c r="BL108" s="185">
        <f t="shared" si="57"/>
        <v>4.5045045045045043E-2</v>
      </c>
      <c r="BM108" s="185">
        <f t="shared" si="58"/>
        <v>0.15068493150684931</v>
      </c>
      <c r="BN108" s="185">
        <f t="shared" si="59"/>
        <v>5.8519793459552494E-2</v>
      </c>
      <c r="BO108" s="185" t="str">
        <f t="shared" si="60"/>
        <v/>
      </c>
      <c r="BP108" s="185">
        <f t="shared" si="61"/>
        <v>1.0121457489878543E-2</v>
      </c>
      <c r="BQ108" s="185" t="str">
        <f t="shared" si="62"/>
        <v/>
      </c>
      <c r="BR108" s="187">
        <f t="shared" si="63"/>
        <v>2.5405405405405406E-2</v>
      </c>
      <c r="BS108" s="188" t="str">
        <f t="shared" si="64"/>
        <v/>
      </c>
      <c r="BT108" s="209">
        <f t="shared" si="65"/>
        <v>1</v>
      </c>
      <c r="BU108" s="210">
        <f t="shared" si="66"/>
        <v>1</v>
      </c>
      <c r="BV108" s="210">
        <f t="shared" si="67"/>
        <v>1</v>
      </c>
      <c r="BW108" s="211">
        <f t="shared" si="68"/>
        <v>1</v>
      </c>
      <c r="BX108" s="210">
        <f t="shared" si="69"/>
        <v>1</v>
      </c>
      <c r="BY108" s="210">
        <f t="shared" si="70"/>
        <v>1</v>
      </c>
      <c r="BZ108" s="210">
        <f t="shared" si="71"/>
        <v>1</v>
      </c>
      <c r="CA108" s="210" t="str">
        <f t="shared" si="72"/>
        <v/>
      </c>
      <c r="CB108" s="210">
        <f t="shared" si="73"/>
        <v>1</v>
      </c>
      <c r="CC108" s="210" t="str">
        <f t="shared" si="74"/>
        <v/>
      </c>
      <c r="CD108" s="212">
        <f t="shared" si="75"/>
        <v>1</v>
      </c>
      <c r="CE108" s="213" t="str">
        <f t="shared" si="76"/>
        <v/>
      </c>
    </row>
    <row r="109" spans="1:83" x14ac:dyDescent="0.25">
      <c r="A109" s="12" t="s">
        <v>369</v>
      </c>
      <c r="B109" s="13" t="s">
        <v>370</v>
      </c>
      <c r="C109" s="13" t="s">
        <v>141</v>
      </c>
      <c r="D109" s="13" t="s">
        <v>102</v>
      </c>
      <c r="E109" s="13" t="s">
        <v>103</v>
      </c>
      <c r="F109" s="13" t="s">
        <v>114</v>
      </c>
      <c r="G109" s="13" t="s">
        <v>115</v>
      </c>
      <c r="H109" s="13" t="s">
        <v>205</v>
      </c>
      <c r="I109" s="13" t="str">
        <f t="shared" si="40"/>
        <v>ne</v>
      </c>
      <c r="J109" s="14">
        <f>VLOOKUP(D109,'struktura dle kraje'!A:C,3,0)</f>
        <v>1229343</v>
      </c>
      <c r="K109" s="45">
        <f>VLOOKUP(F109,'struktura dle okresů'!A:C,3,0)</f>
        <v>402739</v>
      </c>
      <c r="L109" s="44"/>
      <c r="M109" s="14"/>
      <c r="N109" s="14"/>
      <c r="O109" s="15"/>
      <c r="P109" s="14">
        <v>25</v>
      </c>
      <c r="Q109" s="14">
        <v>10</v>
      </c>
      <c r="R109" s="14"/>
      <c r="S109" s="14"/>
      <c r="T109" s="14"/>
      <c r="U109" s="14"/>
      <c r="V109" s="16">
        <v>35</v>
      </c>
      <c r="W109" s="17"/>
      <c r="X109" s="142">
        <f>VLOOKUP($D109,'struktura dle kraje'!$A:$O,4,0)</f>
        <v>5301</v>
      </c>
      <c r="Y109" s="143">
        <f>VLOOKUP($D109,'struktura dle kraje'!$A:$O,5,0)</f>
        <v>144</v>
      </c>
      <c r="Z109" s="143">
        <f>VLOOKUP($D109,'struktura dle kraje'!$A:$O,6,0)</f>
        <v>674</v>
      </c>
      <c r="AA109" s="144">
        <f>VLOOKUP($D109,'struktura dle kraje'!$A:$O,7,0)</f>
        <v>6119</v>
      </c>
      <c r="AB109" s="143">
        <f>VLOOKUP($D109,'struktura dle kraje'!$A:$O,8,0)</f>
        <v>68</v>
      </c>
      <c r="AC109" s="143">
        <f>VLOOKUP($D109,'struktura dle kraje'!$A:$O,9,0)</f>
        <v>28</v>
      </c>
      <c r="AD109" s="143">
        <f>VLOOKUP($D109,'struktura dle kraje'!$A:$O,10,0)</f>
        <v>1130</v>
      </c>
      <c r="AE109" s="143">
        <f>VLOOKUP($D109,'struktura dle kraje'!$A:$O,11,0)</f>
        <v>1003</v>
      </c>
      <c r="AF109" s="143">
        <f>VLOOKUP($D109,'struktura dle kraje'!$A:$O,12,0)</f>
        <v>364</v>
      </c>
      <c r="AG109" s="143">
        <f>VLOOKUP($D109,'struktura dle kraje'!$A:$O,13,0)</f>
        <v>67</v>
      </c>
      <c r="AH109" s="145">
        <f>VLOOKUP($D109,'struktura dle kraje'!$A:$O,14,0)</f>
        <v>2660</v>
      </c>
      <c r="AI109" s="146">
        <f>VLOOKUP($D109,'struktura dle kraje'!$A:$O,15,0)</f>
        <v>270</v>
      </c>
      <c r="AJ109" s="167">
        <f>VLOOKUP($F109,'struktura dle okresů'!$A:$O,4,0)</f>
        <v>3184</v>
      </c>
      <c r="AK109" s="168">
        <f>VLOOKUP($F109,'struktura dle okresů'!$A:$O,5,0)</f>
        <v>85</v>
      </c>
      <c r="AL109" s="168">
        <f>VLOOKUP($F109,'struktura dle okresů'!$A:$O,6,0)</f>
        <v>518</v>
      </c>
      <c r="AM109" s="169">
        <f>VLOOKUP($F109,'struktura dle okresů'!$A:$O,7,0)</f>
        <v>3787</v>
      </c>
      <c r="AN109" s="168">
        <f>VLOOKUP($F109,'struktura dle okresů'!$A:$O,8,0)</f>
        <v>63</v>
      </c>
      <c r="AO109" s="168">
        <f>VLOOKUP($F109,'struktura dle okresů'!$A:$O,9,0)</f>
        <v>23</v>
      </c>
      <c r="AP109" s="168">
        <f>VLOOKUP($F109,'struktura dle okresů'!$A:$O,10,0)</f>
        <v>339</v>
      </c>
      <c r="AQ109" s="168">
        <f>VLOOKUP($F109,'struktura dle okresů'!$A:$O,11,0)</f>
        <v>813</v>
      </c>
      <c r="AR109" s="168">
        <f>VLOOKUP($F109,'struktura dle okresů'!$A:$O,12,0)</f>
        <v>170</v>
      </c>
      <c r="AS109" s="168">
        <f>VLOOKUP($F109,'struktura dle okresů'!$A:$O,13,0)</f>
        <v>20</v>
      </c>
      <c r="AT109" s="170">
        <f>VLOOKUP($F109,'struktura dle okresů'!$A:$O,14,0)</f>
        <v>1428</v>
      </c>
      <c r="AU109" s="171">
        <f>VLOOKUP($F109,'struktura dle okresů'!$A:$O,15,0)</f>
        <v>0</v>
      </c>
      <c r="AV109" s="30" t="str">
        <f t="shared" si="41"/>
        <v/>
      </c>
      <c r="AW109" s="31" t="str">
        <f t="shared" si="42"/>
        <v/>
      </c>
      <c r="AX109" s="31" t="str">
        <f t="shared" si="43"/>
        <v/>
      </c>
      <c r="AY109" s="121" t="str">
        <f t="shared" si="44"/>
        <v/>
      </c>
      <c r="AZ109" s="31">
        <f t="shared" si="45"/>
        <v>4.4404973357015987E-2</v>
      </c>
      <c r="BA109" s="31">
        <f t="shared" si="46"/>
        <v>2.6246719160104987E-2</v>
      </c>
      <c r="BB109" s="31" t="str">
        <f t="shared" si="47"/>
        <v/>
      </c>
      <c r="BC109" s="31" t="str">
        <f t="shared" si="48"/>
        <v/>
      </c>
      <c r="BD109" s="31" t="str">
        <f t="shared" si="49"/>
        <v/>
      </c>
      <c r="BE109" s="31" t="str">
        <f t="shared" si="50"/>
        <v/>
      </c>
      <c r="BF109" s="122">
        <f t="shared" si="51"/>
        <v>1.2258765016987146E-3</v>
      </c>
      <c r="BG109" s="123" t="str">
        <f t="shared" si="52"/>
        <v/>
      </c>
      <c r="BH109" s="184" t="str">
        <f t="shared" si="53"/>
        <v/>
      </c>
      <c r="BI109" s="185" t="str">
        <f t="shared" si="54"/>
        <v/>
      </c>
      <c r="BJ109" s="185" t="str">
        <f t="shared" si="55"/>
        <v/>
      </c>
      <c r="BK109" s="186" t="str">
        <f t="shared" si="56"/>
        <v/>
      </c>
      <c r="BL109" s="185">
        <f t="shared" si="57"/>
        <v>0.36764705882352944</v>
      </c>
      <c r="BM109" s="185">
        <f t="shared" si="58"/>
        <v>0.35714285714285715</v>
      </c>
      <c r="BN109" s="185" t="str">
        <f t="shared" si="59"/>
        <v/>
      </c>
      <c r="BO109" s="185" t="str">
        <f t="shared" si="60"/>
        <v/>
      </c>
      <c r="BP109" s="185" t="str">
        <f t="shared" si="61"/>
        <v/>
      </c>
      <c r="BQ109" s="185" t="str">
        <f t="shared" si="62"/>
        <v/>
      </c>
      <c r="BR109" s="187">
        <f t="shared" si="63"/>
        <v>1.3157894736842105E-2</v>
      </c>
      <c r="BS109" s="188" t="str">
        <f t="shared" si="64"/>
        <v/>
      </c>
      <c r="BT109" s="209" t="str">
        <f t="shared" si="65"/>
        <v/>
      </c>
      <c r="BU109" s="210" t="str">
        <f t="shared" si="66"/>
        <v/>
      </c>
      <c r="BV109" s="210" t="str">
        <f t="shared" si="67"/>
        <v/>
      </c>
      <c r="BW109" s="211" t="str">
        <f t="shared" si="68"/>
        <v/>
      </c>
      <c r="BX109" s="210">
        <f t="shared" si="69"/>
        <v>0.3968253968253968</v>
      </c>
      <c r="BY109" s="210">
        <f t="shared" si="70"/>
        <v>0.43478260869565216</v>
      </c>
      <c r="BZ109" s="210" t="str">
        <f t="shared" si="71"/>
        <v/>
      </c>
      <c r="CA109" s="210" t="str">
        <f t="shared" si="72"/>
        <v/>
      </c>
      <c r="CB109" s="210" t="str">
        <f t="shared" si="73"/>
        <v/>
      </c>
      <c r="CC109" s="210" t="str">
        <f t="shared" si="74"/>
        <v/>
      </c>
      <c r="CD109" s="212">
        <f t="shared" si="75"/>
        <v>2.4509803921568627E-2</v>
      </c>
      <c r="CE109" s="213" t="str">
        <f t="shared" si="76"/>
        <v/>
      </c>
    </row>
    <row r="110" spans="1:83" x14ac:dyDescent="0.25">
      <c r="A110" s="12" t="s">
        <v>371</v>
      </c>
      <c r="B110" s="13" t="s">
        <v>372</v>
      </c>
      <c r="C110" s="13" t="s">
        <v>43</v>
      </c>
      <c r="D110" s="13" t="s">
        <v>155</v>
      </c>
      <c r="E110" s="13" t="s">
        <v>156</v>
      </c>
      <c r="F110" s="13" t="s">
        <v>157</v>
      </c>
      <c r="G110" s="13" t="s">
        <v>158</v>
      </c>
      <c r="H110" s="13" t="s">
        <v>144</v>
      </c>
      <c r="I110" s="13" t="str">
        <f t="shared" si="40"/>
        <v>ano</v>
      </c>
      <c r="J110" s="14">
        <f>VLOOKUP(D110,'struktura dle kraje'!A:C,3,0)</f>
        <v>449494</v>
      </c>
      <c r="K110" s="45">
        <f>VLOOKUP(F110,'struktura dle okresů'!A:C,3,0)</f>
        <v>72631</v>
      </c>
      <c r="L110" s="44">
        <v>186</v>
      </c>
      <c r="M110" s="14">
        <v>5</v>
      </c>
      <c r="N110" s="14">
        <v>13</v>
      </c>
      <c r="O110" s="15">
        <v>204</v>
      </c>
      <c r="P110" s="14"/>
      <c r="Q110" s="14"/>
      <c r="R110" s="14">
        <v>75</v>
      </c>
      <c r="S110" s="14"/>
      <c r="T110" s="14"/>
      <c r="U110" s="14"/>
      <c r="V110" s="16">
        <v>75</v>
      </c>
      <c r="W110" s="17"/>
      <c r="X110" s="142">
        <f>VLOOKUP($D110,'struktura dle kraje'!$A:$O,4,0)</f>
        <v>1665</v>
      </c>
      <c r="Y110" s="143">
        <f>VLOOKUP($D110,'struktura dle kraje'!$A:$O,5,0)</f>
        <v>30</v>
      </c>
      <c r="Z110" s="143">
        <f>VLOOKUP($D110,'struktura dle kraje'!$A:$O,6,0)</f>
        <v>190</v>
      </c>
      <c r="AA110" s="144">
        <f>VLOOKUP($D110,'struktura dle kraje'!$A:$O,7,0)</f>
        <v>1885</v>
      </c>
      <c r="AB110" s="143">
        <f>VLOOKUP($D110,'struktura dle kraje'!$A:$O,8,0)</f>
        <v>24</v>
      </c>
      <c r="AC110" s="143">
        <f>VLOOKUP($D110,'struktura dle kraje'!$A:$O,9,0)</f>
        <v>26</v>
      </c>
      <c r="AD110" s="143">
        <f>VLOOKUP($D110,'struktura dle kraje'!$A:$O,10,0)</f>
        <v>507</v>
      </c>
      <c r="AE110" s="143">
        <f>VLOOKUP($D110,'struktura dle kraje'!$A:$O,11,0)</f>
        <v>142</v>
      </c>
      <c r="AF110" s="143">
        <f>VLOOKUP($D110,'struktura dle kraje'!$A:$O,12,0)</f>
        <v>35</v>
      </c>
      <c r="AG110" s="143">
        <f>VLOOKUP($D110,'struktura dle kraje'!$A:$O,13,0)</f>
        <v>28</v>
      </c>
      <c r="AH110" s="145">
        <f>VLOOKUP($D110,'struktura dle kraje'!$A:$O,14,0)</f>
        <v>762</v>
      </c>
      <c r="AI110" s="146">
        <f>VLOOKUP($D110,'struktura dle kraje'!$A:$O,15,0)</f>
        <v>280</v>
      </c>
      <c r="AJ110" s="167">
        <f>VLOOKUP($F110,'struktura dle okresů'!$A:$O,4,0)</f>
        <v>353</v>
      </c>
      <c r="AK110" s="168">
        <f>VLOOKUP($F110,'struktura dle okresů'!$A:$O,5,0)</f>
        <v>9</v>
      </c>
      <c r="AL110" s="168">
        <f>VLOOKUP($F110,'struktura dle okresů'!$A:$O,6,0)</f>
        <v>20</v>
      </c>
      <c r="AM110" s="169">
        <f>VLOOKUP($F110,'struktura dle okresů'!$A:$O,7,0)</f>
        <v>382</v>
      </c>
      <c r="AN110" s="168">
        <f>VLOOKUP($F110,'struktura dle okresů'!$A:$O,8,0)</f>
        <v>0</v>
      </c>
      <c r="AO110" s="168">
        <f>VLOOKUP($F110,'struktura dle okresů'!$A:$O,9,0)</f>
        <v>0</v>
      </c>
      <c r="AP110" s="168">
        <f>VLOOKUP($F110,'struktura dle okresů'!$A:$O,10,0)</f>
        <v>170</v>
      </c>
      <c r="AQ110" s="168">
        <f>VLOOKUP($F110,'struktura dle okresů'!$A:$O,11,0)</f>
        <v>0</v>
      </c>
      <c r="AR110" s="168">
        <f>VLOOKUP($F110,'struktura dle okresů'!$A:$O,12,0)</f>
        <v>0</v>
      </c>
      <c r="AS110" s="168">
        <f>VLOOKUP($F110,'struktura dle okresů'!$A:$O,13,0)</f>
        <v>0</v>
      </c>
      <c r="AT110" s="170">
        <f>VLOOKUP($F110,'struktura dle okresů'!$A:$O,14,0)</f>
        <v>170</v>
      </c>
      <c r="AU110" s="171">
        <f>VLOOKUP($F110,'struktura dle okresů'!$A:$O,15,0)</f>
        <v>0</v>
      </c>
      <c r="AV110" s="30">
        <f t="shared" si="41"/>
        <v>4.3962277529603633E-3</v>
      </c>
      <c r="AW110" s="31">
        <f t="shared" si="42"/>
        <v>6.0901339829476245E-3</v>
      </c>
      <c r="AX110" s="31">
        <f t="shared" si="43"/>
        <v>2.6503567787971457E-3</v>
      </c>
      <c r="AY110" s="121">
        <f t="shared" si="44"/>
        <v>4.2469032996773183E-3</v>
      </c>
      <c r="AZ110" s="31" t="str">
        <f t="shared" si="45"/>
        <v/>
      </c>
      <c r="BA110" s="31" t="str">
        <f t="shared" si="46"/>
        <v/>
      </c>
      <c r="BB110" s="31">
        <f t="shared" si="47"/>
        <v>6.795940558173251E-3</v>
      </c>
      <c r="BC110" s="31" t="str">
        <f t="shared" si="48"/>
        <v/>
      </c>
      <c r="BD110" s="31" t="str">
        <f t="shared" si="49"/>
        <v/>
      </c>
      <c r="BE110" s="31" t="str">
        <f t="shared" si="50"/>
        <v/>
      </c>
      <c r="BF110" s="122">
        <f t="shared" si="51"/>
        <v>2.6268782179258172E-3</v>
      </c>
      <c r="BG110" s="123" t="str">
        <f t="shared" si="52"/>
        <v/>
      </c>
      <c r="BH110" s="184">
        <f t="shared" si="53"/>
        <v>0.11171171171171171</v>
      </c>
      <c r="BI110" s="185">
        <f t="shared" si="54"/>
        <v>0.16666666666666666</v>
      </c>
      <c r="BJ110" s="185">
        <f t="shared" si="55"/>
        <v>6.8421052631578952E-2</v>
      </c>
      <c r="BK110" s="186">
        <f t="shared" si="56"/>
        <v>0.10822281167108753</v>
      </c>
      <c r="BL110" s="185" t="str">
        <f t="shared" si="57"/>
        <v/>
      </c>
      <c r="BM110" s="185" t="str">
        <f t="shared" si="58"/>
        <v/>
      </c>
      <c r="BN110" s="185">
        <f t="shared" si="59"/>
        <v>0.14792899408284024</v>
      </c>
      <c r="BO110" s="185" t="str">
        <f t="shared" si="60"/>
        <v/>
      </c>
      <c r="BP110" s="185" t="str">
        <f t="shared" si="61"/>
        <v/>
      </c>
      <c r="BQ110" s="185" t="str">
        <f t="shared" si="62"/>
        <v/>
      </c>
      <c r="BR110" s="187">
        <f t="shared" si="63"/>
        <v>9.8425196850393706E-2</v>
      </c>
      <c r="BS110" s="188" t="str">
        <f t="shared" si="64"/>
        <v/>
      </c>
      <c r="BT110" s="209">
        <f t="shared" si="65"/>
        <v>0.52691218130311612</v>
      </c>
      <c r="BU110" s="210">
        <f t="shared" si="66"/>
        <v>0.55555555555555558</v>
      </c>
      <c r="BV110" s="210">
        <f t="shared" si="67"/>
        <v>0.65</v>
      </c>
      <c r="BW110" s="211">
        <f t="shared" si="68"/>
        <v>0.53403141361256545</v>
      </c>
      <c r="BX110" s="210" t="str">
        <f t="shared" si="69"/>
        <v/>
      </c>
      <c r="BY110" s="210" t="str">
        <f t="shared" si="70"/>
        <v/>
      </c>
      <c r="BZ110" s="210">
        <f t="shared" si="71"/>
        <v>0.44117647058823528</v>
      </c>
      <c r="CA110" s="210" t="str">
        <f t="shared" si="72"/>
        <v/>
      </c>
      <c r="CB110" s="210" t="str">
        <f t="shared" si="73"/>
        <v/>
      </c>
      <c r="CC110" s="210" t="str">
        <f t="shared" si="74"/>
        <v/>
      </c>
      <c r="CD110" s="212">
        <f t="shared" si="75"/>
        <v>0.44117647058823528</v>
      </c>
      <c r="CE110" s="213" t="str">
        <f t="shared" si="76"/>
        <v/>
      </c>
    </row>
    <row r="111" spans="1:83" x14ac:dyDescent="0.25">
      <c r="A111" s="12" t="s">
        <v>373</v>
      </c>
      <c r="B111" s="13" t="s">
        <v>374</v>
      </c>
      <c r="C111" s="13" t="s">
        <v>336</v>
      </c>
      <c r="D111" s="13" t="s">
        <v>102</v>
      </c>
      <c r="E111" s="13" t="s">
        <v>103</v>
      </c>
      <c r="F111" s="13" t="s">
        <v>185</v>
      </c>
      <c r="G111" s="13" t="s">
        <v>186</v>
      </c>
      <c r="H111" s="13" t="s">
        <v>205</v>
      </c>
      <c r="I111" s="13" t="str">
        <f t="shared" si="40"/>
        <v>ne</v>
      </c>
      <c r="J111" s="14">
        <f>VLOOKUP(D111,'struktura dle kraje'!A:C,3,0)</f>
        <v>1229343</v>
      </c>
      <c r="K111" s="45">
        <f>VLOOKUP(F111,'struktura dle okresů'!A:C,3,0)</f>
        <v>150954</v>
      </c>
      <c r="L111" s="44"/>
      <c r="M111" s="14"/>
      <c r="N111" s="14"/>
      <c r="O111" s="15"/>
      <c r="P111" s="14"/>
      <c r="Q111" s="14"/>
      <c r="R111" s="14"/>
      <c r="S111" s="14"/>
      <c r="T111" s="14"/>
      <c r="U111" s="14"/>
      <c r="V111" s="16">
        <v>0</v>
      </c>
      <c r="W111" s="17">
        <v>240</v>
      </c>
      <c r="X111" s="142">
        <f>VLOOKUP($D111,'struktura dle kraje'!$A:$O,4,0)</f>
        <v>5301</v>
      </c>
      <c r="Y111" s="143">
        <f>VLOOKUP($D111,'struktura dle kraje'!$A:$O,5,0)</f>
        <v>144</v>
      </c>
      <c r="Z111" s="143">
        <f>VLOOKUP($D111,'struktura dle kraje'!$A:$O,6,0)</f>
        <v>674</v>
      </c>
      <c r="AA111" s="144">
        <f>VLOOKUP($D111,'struktura dle kraje'!$A:$O,7,0)</f>
        <v>6119</v>
      </c>
      <c r="AB111" s="143">
        <f>VLOOKUP($D111,'struktura dle kraje'!$A:$O,8,0)</f>
        <v>68</v>
      </c>
      <c r="AC111" s="143">
        <f>VLOOKUP($D111,'struktura dle kraje'!$A:$O,9,0)</f>
        <v>28</v>
      </c>
      <c r="AD111" s="143">
        <f>VLOOKUP($D111,'struktura dle kraje'!$A:$O,10,0)</f>
        <v>1130</v>
      </c>
      <c r="AE111" s="143">
        <f>VLOOKUP($D111,'struktura dle kraje'!$A:$O,11,0)</f>
        <v>1003</v>
      </c>
      <c r="AF111" s="143">
        <f>VLOOKUP($D111,'struktura dle kraje'!$A:$O,12,0)</f>
        <v>364</v>
      </c>
      <c r="AG111" s="143">
        <f>VLOOKUP($D111,'struktura dle kraje'!$A:$O,13,0)</f>
        <v>67</v>
      </c>
      <c r="AH111" s="145">
        <f>VLOOKUP($D111,'struktura dle kraje'!$A:$O,14,0)</f>
        <v>2660</v>
      </c>
      <c r="AI111" s="146">
        <f>VLOOKUP($D111,'struktura dle kraje'!$A:$O,15,0)</f>
        <v>270</v>
      </c>
      <c r="AJ111" s="167">
        <f>VLOOKUP($F111,'struktura dle okresů'!$A:$O,4,0)</f>
        <v>528</v>
      </c>
      <c r="AK111" s="168">
        <f>VLOOKUP($F111,'struktura dle okresů'!$A:$O,5,0)</f>
        <v>10</v>
      </c>
      <c r="AL111" s="168">
        <f>VLOOKUP($F111,'struktura dle okresů'!$A:$O,6,0)</f>
        <v>49</v>
      </c>
      <c r="AM111" s="169">
        <f>VLOOKUP($F111,'struktura dle okresů'!$A:$O,7,0)</f>
        <v>587</v>
      </c>
      <c r="AN111" s="168">
        <f>VLOOKUP($F111,'struktura dle okresů'!$A:$O,8,0)</f>
        <v>5</v>
      </c>
      <c r="AO111" s="168">
        <f>VLOOKUP($F111,'struktura dle okresů'!$A:$O,9,0)</f>
        <v>0</v>
      </c>
      <c r="AP111" s="168">
        <f>VLOOKUP($F111,'struktura dle okresů'!$A:$O,10,0)</f>
        <v>0</v>
      </c>
      <c r="AQ111" s="168">
        <f>VLOOKUP($F111,'struktura dle okresů'!$A:$O,11,0)</f>
        <v>0</v>
      </c>
      <c r="AR111" s="168">
        <f>VLOOKUP($F111,'struktura dle okresů'!$A:$O,12,0)</f>
        <v>91</v>
      </c>
      <c r="AS111" s="168">
        <f>VLOOKUP($F111,'struktura dle okresů'!$A:$O,13,0)</f>
        <v>0</v>
      </c>
      <c r="AT111" s="170">
        <f>VLOOKUP($F111,'struktura dle okresů'!$A:$O,14,0)</f>
        <v>96</v>
      </c>
      <c r="AU111" s="171">
        <f>VLOOKUP($F111,'struktura dle okresů'!$A:$O,15,0)</f>
        <v>240</v>
      </c>
      <c r="AV111" s="30" t="str">
        <f t="shared" si="41"/>
        <v/>
      </c>
      <c r="AW111" s="31" t="str">
        <f t="shared" si="42"/>
        <v/>
      </c>
      <c r="AX111" s="31" t="str">
        <f t="shared" si="43"/>
        <v/>
      </c>
      <c r="AY111" s="121" t="str">
        <f t="shared" si="44"/>
        <v/>
      </c>
      <c r="AZ111" s="31" t="str">
        <f t="shared" si="45"/>
        <v/>
      </c>
      <c r="BA111" s="31" t="str">
        <f t="shared" si="46"/>
        <v/>
      </c>
      <c r="BB111" s="31" t="str">
        <f t="shared" si="47"/>
        <v/>
      </c>
      <c r="BC111" s="31" t="str">
        <f t="shared" si="48"/>
        <v/>
      </c>
      <c r="BD111" s="31" t="str">
        <f t="shared" si="49"/>
        <v/>
      </c>
      <c r="BE111" s="31" t="str">
        <f t="shared" si="50"/>
        <v/>
      </c>
      <c r="BF111" s="122" t="str">
        <f t="shared" si="51"/>
        <v/>
      </c>
      <c r="BG111" s="123">
        <f t="shared" si="52"/>
        <v>2.4625487379437719E-2</v>
      </c>
      <c r="BH111" s="184" t="str">
        <f t="shared" si="53"/>
        <v/>
      </c>
      <c r="BI111" s="185" t="str">
        <f t="shared" si="54"/>
        <v/>
      </c>
      <c r="BJ111" s="185" t="str">
        <f t="shared" si="55"/>
        <v/>
      </c>
      <c r="BK111" s="186" t="str">
        <f t="shared" si="56"/>
        <v/>
      </c>
      <c r="BL111" s="185" t="str">
        <f t="shared" si="57"/>
        <v/>
      </c>
      <c r="BM111" s="185" t="str">
        <f t="shared" si="58"/>
        <v/>
      </c>
      <c r="BN111" s="185" t="str">
        <f t="shared" si="59"/>
        <v/>
      </c>
      <c r="BO111" s="185" t="str">
        <f t="shared" si="60"/>
        <v/>
      </c>
      <c r="BP111" s="185" t="str">
        <f t="shared" si="61"/>
        <v/>
      </c>
      <c r="BQ111" s="185" t="str">
        <f t="shared" si="62"/>
        <v/>
      </c>
      <c r="BR111" s="187" t="str">
        <f t="shared" si="63"/>
        <v/>
      </c>
      <c r="BS111" s="188">
        <f t="shared" si="64"/>
        <v>0.88888888888888884</v>
      </c>
      <c r="BT111" s="209" t="str">
        <f t="shared" si="65"/>
        <v/>
      </c>
      <c r="BU111" s="210" t="str">
        <f t="shared" si="66"/>
        <v/>
      </c>
      <c r="BV111" s="210" t="str">
        <f t="shared" si="67"/>
        <v/>
      </c>
      <c r="BW111" s="211" t="str">
        <f t="shared" si="68"/>
        <v/>
      </c>
      <c r="BX111" s="210" t="str">
        <f t="shared" si="69"/>
        <v/>
      </c>
      <c r="BY111" s="210" t="str">
        <f t="shared" si="70"/>
        <v/>
      </c>
      <c r="BZ111" s="210" t="str">
        <f t="shared" si="71"/>
        <v/>
      </c>
      <c r="CA111" s="210" t="str">
        <f t="shared" si="72"/>
        <v/>
      </c>
      <c r="CB111" s="210" t="str">
        <f t="shared" si="73"/>
        <v/>
      </c>
      <c r="CC111" s="210" t="str">
        <f t="shared" si="74"/>
        <v/>
      </c>
      <c r="CD111" s="212" t="str">
        <f t="shared" si="75"/>
        <v/>
      </c>
      <c r="CE111" s="213">
        <f t="shared" si="76"/>
        <v>1</v>
      </c>
    </row>
    <row r="112" spans="1:83" x14ac:dyDescent="0.25">
      <c r="A112" s="12" t="s">
        <v>375</v>
      </c>
      <c r="B112" s="13" t="s">
        <v>376</v>
      </c>
      <c r="C112" s="13" t="s">
        <v>132</v>
      </c>
      <c r="D112" s="13" t="s">
        <v>65</v>
      </c>
      <c r="E112" s="13" t="s">
        <v>66</v>
      </c>
      <c r="F112" s="13" t="s">
        <v>67</v>
      </c>
      <c r="G112" s="13" t="s">
        <v>68</v>
      </c>
      <c r="H112" s="13" t="s">
        <v>205</v>
      </c>
      <c r="I112" s="13" t="str">
        <f t="shared" si="40"/>
        <v>ne</v>
      </c>
      <c r="J112" s="14">
        <f>VLOOKUP(D112,'struktura dle kraje'!A:C,3,0)</f>
        <v>555923</v>
      </c>
      <c r="K112" s="45">
        <f>VLOOKUP(F112,'struktura dle okresů'!A:C,3,0)</f>
        <v>116554</v>
      </c>
      <c r="L112" s="44"/>
      <c r="M112" s="14"/>
      <c r="N112" s="14"/>
      <c r="O112" s="15"/>
      <c r="P112" s="14"/>
      <c r="Q112" s="14"/>
      <c r="R112" s="14"/>
      <c r="S112" s="14"/>
      <c r="T112" s="14">
        <v>161</v>
      </c>
      <c r="U112" s="14"/>
      <c r="V112" s="16">
        <v>161</v>
      </c>
      <c r="W112" s="17"/>
      <c r="X112" s="142">
        <f>VLOOKUP($D112,'struktura dle kraje'!$A:$O,4,0)</f>
        <v>2448</v>
      </c>
      <c r="Y112" s="143">
        <f>VLOOKUP($D112,'struktura dle kraje'!$A:$O,5,0)</f>
        <v>35</v>
      </c>
      <c r="Z112" s="143">
        <f>VLOOKUP($D112,'struktura dle kraje'!$A:$O,6,0)</f>
        <v>268</v>
      </c>
      <c r="AA112" s="144">
        <f>VLOOKUP($D112,'struktura dle kraje'!$A:$O,7,0)</f>
        <v>2751</v>
      </c>
      <c r="AB112" s="143">
        <f>VLOOKUP($D112,'struktura dle kraje'!$A:$O,8,0)</f>
        <v>24</v>
      </c>
      <c r="AC112" s="143">
        <f>VLOOKUP($D112,'struktura dle kraje'!$A:$O,9,0)</f>
        <v>10</v>
      </c>
      <c r="AD112" s="143">
        <f>VLOOKUP($D112,'struktura dle kraje'!$A:$O,10,0)</f>
        <v>446</v>
      </c>
      <c r="AE112" s="143">
        <f>VLOOKUP($D112,'struktura dle kraje'!$A:$O,11,0)</f>
        <v>519</v>
      </c>
      <c r="AF112" s="143">
        <f>VLOOKUP($D112,'struktura dle kraje'!$A:$O,12,0)</f>
        <v>532</v>
      </c>
      <c r="AG112" s="143">
        <f>VLOOKUP($D112,'struktura dle kraje'!$A:$O,13,0)</f>
        <v>30</v>
      </c>
      <c r="AH112" s="145">
        <f>VLOOKUP($D112,'struktura dle kraje'!$A:$O,14,0)</f>
        <v>1561</v>
      </c>
      <c r="AI112" s="146">
        <f>VLOOKUP($D112,'struktura dle kraje'!$A:$O,15,0)</f>
        <v>1116</v>
      </c>
      <c r="AJ112" s="167">
        <f>VLOOKUP($F112,'struktura dle okresů'!$A:$O,4,0)</f>
        <v>464</v>
      </c>
      <c r="AK112" s="168">
        <f>VLOOKUP($F112,'struktura dle okresů'!$A:$O,5,0)</f>
        <v>5</v>
      </c>
      <c r="AL112" s="168">
        <f>VLOOKUP($F112,'struktura dle okresů'!$A:$O,6,0)</f>
        <v>26</v>
      </c>
      <c r="AM112" s="169">
        <f>VLOOKUP($F112,'struktura dle okresů'!$A:$O,7,0)</f>
        <v>495</v>
      </c>
      <c r="AN112" s="168">
        <f>VLOOKUP($F112,'struktura dle okresů'!$A:$O,8,0)</f>
        <v>17</v>
      </c>
      <c r="AO112" s="168">
        <f>VLOOKUP($F112,'struktura dle okresů'!$A:$O,9,0)</f>
        <v>5</v>
      </c>
      <c r="AP112" s="168">
        <f>VLOOKUP($F112,'struktura dle okresů'!$A:$O,10,0)</f>
        <v>0</v>
      </c>
      <c r="AQ112" s="168">
        <f>VLOOKUP($F112,'struktura dle okresů'!$A:$O,11,0)</f>
        <v>333</v>
      </c>
      <c r="AR112" s="168">
        <f>VLOOKUP($F112,'struktura dle okresů'!$A:$O,12,0)</f>
        <v>379</v>
      </c>
      <c r="AS112" s="168">
        <f>VLOOKUP($F112,'struktura dle okresů'!$A:$O,13,0)</f>
        <v>0</v>
      </c>
      <c r="AT112" s="170">
        <f>VLOOKUP($F112,'struktura dle okresů'!$A:$O,14,0)</f>
        <v>734</v>
      </c>
      <c r="AU112" s="171">
        <f>VLOOKUP($F112,'struktura dle okresů'!$A:$O,15,0)</f>
        <v>496</v>
      </c>
      <c r="AV112" s="30" t="str">
        <f t="shared" si="41"/>
        <v/>
      </c>
      <c r="AW112" s="31" t="str">
        <f t="shared" si="42"/>
        <v/>
      </c>
      <c r="AX112" s="31" t="str">
        <f t="shared" si="43"/>
        <v/>
      </c>
      <c r="AY112" s="121" t="str">
        <f t="shared" si="44"/>
        <v/>
      </c>
      <c r="AZ112" s="31" t="str">
        <f t="shared" si="45"/>
        <v/>
      </c>
      <c r="BA112" s="31" t="str">
        <f t="shared" si="46"/>
        <v/>
      </c>
      <c r="BB112" s="31" t="str">
        <f t="shared" si="47"/>
        <v/>
      </c>
      <c r="BC112" s="31" t="str">
        <f t="shared" si="48"/>
        <v/>
      </c>
      <c r="BD112" s="31">
        <f t="shared" si="49"/>
        <v>4.0998217468805706E-2</v>
      </c>
      <c r="BE112" s="31" t="str">
        <f t="shared" si="50"/>
        <v/>
      </c>
      <c r="BF112" s="122">
        <f t="shared" si="51"/>
        <v>5.639031907814087E-3</v>
      </c>
      <c r="BG112" s="123" t="str">
        <f t="shared" si="52"/>
        <v/>
      </c>
      <c r="BH112" s="184" t="str">
        <f t="shared" si="53"/>
        <v/>
      </c>
      <c r="BI112" s="185" t="str">
        <f t="shared" si="54"/>
        <v/>
      </c>
      <c r="BJ112" s="185" t="str">
        <f t="shared" si="55"/>
        <v/>
      </c>
      <c r="BK112" s="186" t="str">
        <f t="shared" si="56"/>
        <v/>
      </c>
      <c r="BL112" s="185" t="str">
        <f t="shared" si="57"/>
        <v/>
      </c>
      <c r="BM112" s="185" t="str">
        <f t="shared" si="58"/>
        <v/>
      </c>
      <c r="BN112" s="185" t="str">
        <f t="shared" si="59"/>
        <v/>
      </c>
      <c r="BO112" s="185" t="str">
        <f t="shared" si="60"/>
        <v/>
      </c>
      <c r="BP112" s="185">
        <f t="shared" si="61"/>
        <v>0.30263157894736842</v>
      </c>
      <c r="BQ112" s="185" t="str">
        <f t="shared" si="62"/>
        <v/>
      </c>
      <c r="BR112" s="187">
        <f t="shared" si="63"/>
        <v>0.1031390134529148</v>
      </c>
      <c r="BS112" s="188" t="str">
        <f t="shared" si="64"/>
        <v/>
      </c>
      <c r="BT112" s="209" t="str">
        <f t="shared" si="65"/>
        <v/>
      </c>
      <c r="BU112" s="210" t="str">
        <f t="shared" si="66"/>
        <v/>
      </c>
      <c r="BV112" s="210" t="str">
        <f t="shared" si="67"/>
        <v/>
      </c>
      <c r="BW112" s="211" t="str">
        <f t="shared" si="68"/>
        <v/>
      </c>
      <c r="BX112" s="210" t="str">
        <f t="shared" si="69"/>
        <v/>
      </c>
      <c r="BY112" s="210" t="str">
        <f t="shared" si="70"/>
        <v/>
      </c>
      <c r="BZ112" s="210" t="str">
        <f t="shared" si="71"/>
        <v/>
      </c>
      <c r="CA112" s="210" t="str">
        <f t="shared" si="72"/>
        <v/>
      </c>
      <c r="CB112" s="210">
        <f t="shared" si="73"/>
        <v>0.42480211081794195</v>
      </c>
      <c r="CC112" s="210" t="str">
        <f t="shared" si="74"/>
        <v/>
      </c>
      <c r="CD112" s="212">
        <f t="shared" si="75"/>
        <v>0.21934604904632152</v>
      </c>
      <c r="CE112" s="213" t="str">
        <f t="shared" si="76"/>
        <v/>
      </c>
    </row>
    <row r="113" spans="1:83" x14ac:dyDescent="0.25">
      <c r="A113" s="12" t="s">
        <v>377</v>
      </c>
      <c r="B113" s="13" t="s">
        <v>378</v>
      </c>
      <c r="C113" s="13" t="s">
        <v>132</v>
      </c>
      <c r="D113" s="13" t="s">
        <v>44</v>
      </c>
      <c r="E113" s="13" t="s">
        <v>45</v>
      </c>
      <c r="F113" s="13" t="s">
        <v>46</v>
      </c>
      <c r="G113" s="13" t="s">
        <v>47</v>
      </c>
      <c r="H113" s="13" t="s">
        <v>205</v>
      </c>
      <c r="I113" s="13" t="str">
        <f t="shared" si="40"/>
        <v>ne</v>
      </c>
      <c r="J113" s="14">
        <f>VLOOKUP(D113,'struktura dle kraje'!A:C,3,0)</f>
        <v>1397880</v>
      </c>
      <c r="K113" s="45">
        <f>VLOOKUP(F113,'struktura dle okresů'!A:C,3,0)</f>
        <v>1397880</v>
      </c>
      <c r="L113" s="44"/>
      <c r="M113" s="14"/>
      <c r="N113" s="14"/>
      <c r="O113" s="15"/>
      <c r="P113" s="14"/>
      <c r="Q113" s="14"/>
      <c r="R113" s="14"/>
      <c r="S113" s="14"/>
      <c r="T113" s="14">
        <v>55</v>
      </c>
      <c r="U113" s="14"/>
      <c r="V113" s="16">
        <v>55</v>
      </c>
      <c r="W113" s="17"/>
      <c r="X113" s="142">
        <f>VLOOKUP($D113,'struktura dle kraje'!$A:$O,4,0)</f>
        <v>7054</v>
      </c>
      <c r="Y113" s="143">
        <f>VLOOKUP($D113,'struktura dle kraje'!$A:$O,5,0)</f>
        <v>156</v>
      </c>
      <c r="Z113" s="143">
        <f>VLOOKUP($D113,'struktura dle kraje'!$A:$O,6,0)</f>
        <v>1231</v>
      </c>
      <c r="AA113" s="144">
        <f>VLOOKUP($D113,'struktura dle kraje'!$A:$O,7,0)</f>
        <v>8441</v>
      </c>
      <c r="AB113" s="143">
        <f>VLOOKUP($D113,'struktura dle kraje'!$A:$O,8,0)</f>
        <v>96</v>
      </c>
      <c r="AC113" s="143">
        <f>VLOOKUP($D113,'struktura dle kraje'!$A:$O,9,0)</f>
        <v>47</v>
      </c>
      <c r="AD113" s="143">
        <f>VLOOKUP($D113,'struktura dle kraje'!$A:$O,10,0)</f>
        <v>1277</v>
      </c>
      <c r="AE113" s="143">
        <f>VLOOKUP($D113,'struktura dle kraje'!$A:$O,11,0)</f>
        <v>1300</v>
      </c>
      <c r="AF113" s="143">
        <f>VLOOKUP($D113,'struktura dle kraje'!$A:$O,12,0)</f>
        <v>379</v>
      </c>
      <c r="AG113" s="143">
        <f>VLOOKUP($D113,'struktura dle kraje'!$A:$O,13,0)</f>
        <v>76</v>
      </c>
      <c r="AH113" s="145">
        <f>VLOOKUP($D113,'struktura dle kraje'!$A:$O,14,0)</f>
        <v>3175</v>
      </c>
      <c r="AI113" s="146">
        <f>VLOOKUP($D113,'struktura dle kraje'!$A:$O,15,0)</f>
        <v>120</v>
      </c>
      <c r="AJ113" s="167">
        <f>VLOOKUP($F113,'struktura dle okresů'!$A:$O,4,0)</f>
        <v>7054</v>
      </c>
      <c r="AK113" s="168">
        <f>VLOOKUP($F113,'struktura dle okresů'!$A:$O,5,0)</f>
        <v>156</v>
      </c>
      <c r="AL113" s="168">
        <f>VLOOKUP($F113,'struktura dle okresů'!$A:$O,6,0)</f>
        <v>1231</v>
      </c>
      <c r="AM113" s="169">
        <f>VLOOKUP($F113,'struktura dle okresů'!$A:$O,7,0)</f>
        <v>8441</v>
      </c>
      <c r="AN113" s="168">
        <f>VLOOKUP($F113,'struktura dle okresů'!$A:$O,8,0)</f>
        <v>96</v>
      </c>
      <c r="AO113" s="168">
        <f>VLOOKUP($F113,'struktura dle okresů'!$A:$O,9,0)</f>
        <v>47</v>
      </c>
      <c r="AP113" s="168">
        <f>VLOOKUP($F113,'struktura dle okresů'!$A:$O,10,0)</f>
        <v>1277</v>
      </c>
      <c r="AQ113" s="168">
        <f>VLOOKUP($F113,'struktura dle okresů'!$A:$O,11,0)</f>
        <v>1300</v>
      </c>
      <c r="AR113" s="168">
        <f>VLOOKUP($F113,'struktura dle okresů'!$A:$O,12,0)</f>
        <v>379</v>
      </c>
      <c r="AS113" s="168">
        <f>VLOOKUP($F113,'struktura dle okresů'!$A:$O,13,0)</f>
        <v>76</v>
      </c>
      <c r="AT113" s="170">
        <f>VLOOKUP($F113,'struktura dle okresů'!$A:$O,14,0)</f>
        <v>3175</v>
      </c>
      <c r="AU113" s="171">
        <f>VLOOKUP($F113,'struktura dle okresů'!$A:$O,15,0)</f>
        <v>120</v>
      </c>
      <c r="AV113" s="30" t="str">
        <f t="shared" si="41"/>
        <v/>
      </c>
      <c r="AW113" s="31" t="str">
        <f t="shared" si="42"/>
        <v/>
      </c>
      <c r="AX113" s="31" t="str">
        <f t="shared" si="43"/>
        <v/>
      </c>
      <c r="AY113" s="121" t="str">
        <f t="shared" si="44"/>
        <v/>
      </c>
      <c r="AZ113" s="31" t="str">
        <f t="shared" si="45"/>
        <v/>
      </c>
      <c r="BA113" s="31" t="str">
        <f t="shared" si="46"/>
        <v/>
      </c>
      <c r="BB113" s="31" t="str">
        <f t="shared" si="47"/>
        <v/>
      </c>
      <c r="BC113" s="31" t="str">
        <f t="shared" si="48"/>
        <v/>
      </c>
      <c r="BD113" s="31">
        <f t="shared" si="49"/>
        <v>1.4005602240896359E-2</v>
      </c>
      <c r="BE113" s="31" t="str">
        <f t="shared" si="50"/>
        <v/>
      </c>
      <c r="BF113" s="122">
        <f t="shared" si="51"/>
        <v>1.9263773598122659E-3</v>
      </c>
      <c r="BG113" s="123" t="str">
        <f t="shared" si="52"/>
        <v/>
      </c>
      <c r="BH113" s="184" t="str">
        <f t="shared" si="53"/>
        <v/>
      </c>
      <c r="BI113" s="185" t="str">
        <f t="shared" si="54"/>
        <v/>
      </c>
      <c r="BJ113" s="185" t="str">
        <f t="shared" si="55"/>
        <v/>
      </c>
      <c r="BK113" s="186" t="str">
        <f t="shared" si="56"/>
        <v/>
      </c>
      <c r="BL113" s="185" t="str">
        <f t="shared" si="57"/>
        <v/>
      </c>
      <c r="BM113" s="185" t="str">
        <f t="shared" si="58"/>
        <v/>
      </c>
      <c r="BN113" s="185" t="str">
        <f t="shared" si="59"/>
        <v/>
      </c>
      <c r="BO113" s="185" t="str">
        <f t="shared" si="60"/>
        <v/>
      </c>
      <c r="BP113" s="185">
        <f t="shared" si="61"/>
        <v>0.14511873350923482</v>
      </c>
      <c r="BQ113" s="185" t="str">
        <f t="shared" si="62"/>
        <v/>
      </c>
      <c r="BR113" s="187">
        <f t="shared" si="63"/>
        <v>1.7322834645669291E-2</v>
      </c>
      <c r="BS113" s="188" t="str">
        <f t="shared" si="64"/>
        <v/>
      </c>
      <c r="BT113" s="209" t="str">
        <f t="shared" si="65"/>
        <v/>
      </c>
      <c r="BU113" s="210" t="str">
        <f t="shared" si="66"/>
        <v/>
      </c>
      <c r="BV113" s="210" t="str">
        <f t="shared" si="67"/>
        <v/>
      </c>
      <c r="BW113" s="211" t="str">
        <f t="shared" si="68"/>
        <v/>
      </c>
      <c r="BX113" s="210" t="str">
        <f t="shared" si="69"/>
        <v/>
      </c>
      <c r="BY113" s="210" t="str">
        <f t="shared" si="70"/>
        <v/>
      </c>
      <c r="BZ113" s="210" t="str">
        <f t="shared" si="71"/>
        <v/>
      </c>
      <c r="CA113" s="210" t="str">
        <f t="shared" si="72"/>
        <v/>
      </c>
      <c r="CB113" s="210">
        <f t="shared" si="73"/>
        <v>0.14511873350923482</v>
      </c>
      <c r="CC113" s="210" t="str">
        <f t="shared" si="74"/>
        <v/>
      </c>
      <c r="CD113" s="212">
        <f t="shared" si="75"/>
        <v>1.7322834645669291E-2</v>
      </c>
      <c r="CE113" s="213" t="str">
        <f t="shared" si="76"/>
        <v/>
      </c>
    </row>
    <row r="114" spans="1:83" x14ac:dyDescent="0.25">
      <c r="A114" s="12" t="s">
        <v>379</v>
      </c>
      <c r="B114" s="13" t="s">
        <v>380</v>
      </c>
      <c r="C114" s="13" t="s">
        <v>25</v>
      </c>
      <c r="D114" s="13" t="s">
        <v>44</v>
      </c>
      <c r="E114" s="13" t="s">
        <v>45</v>
      </c>
      <c r="F114" s="13" t="s">
        <v>46</v>
      </c>
      <c r="G114" s="13" t="s">
        <v>47</v>
      </c>
      <c r="H114" s="13" t="s">
        <v>205</v>
      </c>
      <c r="I114" s="13" t="str">
        <f t="shared" si="40"/>
        <v>ne</v>
      </c>
      <c r="J114" s="14">
        <f>VLOOKUP(D114,'struktura dle kraje'!A:C,3,0)</f>
        <v>1397880</v>
      </c>
      <c r="K114" s="45">
        <f>VLOOKUP(F114,'struktura dle okresů'!A:C,3,0)</f>
        <v>1397880</v>
      </c>
      <c r="L114" s="44"/>
      <c r="M114" s="14"/>
      <c r="N114" s="14"/>
      <c r="O114" s="15"/>
      <c r="P114" s="14"/>
      <c r="Q114" s="14"/>
      <c r="R114" s="14"/>
      <c r="S114" s="14">
        <v>25</v>
      </c>
      <c r="T114" s="14"/>
      <c r="U114" s="14"/>
      <c r="V114" s="16">
        <v>25</v>
      </c>
      <c r="W114" s="17"/>
      <c r="X114" s="142">
        <f>VLOOKUP($D114,'struktura dle kraje'!$A:$O,4,0)</f>
        <v>7054</v>
      </c>
      <c r="Y114" s="143">
        <f>VLOOKUP($D114,'struktura dle kraje'!$A:$O,5,0)</f>
        <v>156</v>
      </c>
      <c r="Z114" s="143">
        <f>VLOOKUP($D114,'struktura dle kraje'!$A:$O,6,0)</f>
        <v>1231</v>
      </c>
      <c r="AA114" s="144">
        <f>VLOOKUP($D114,'struktura dle kraje'!$A:$O,7,0)</f>
        <v>8441</v>
      </c>
      <c r="AB114" s="143">
        <f>VLOOKUP($D114,'struktura dle kraje'!$A:$O,8,0)</f>
        <v>96</v>
      </c>
      <c r="AC114" s="143">
        <f>VLOOKUP($D114,'struktura dle kraje'!$A:$O,9,0)</f>
        <v>47</v>
      </c>
      <c r="AD114" s="143">
        <f>VLOOKUP($D114,'struktura dle kraje'!$A:$O,10,0)</f>
        <v>1277</v>
      </c>
      <c r="AE114" s="143">
        <f>VLOOKUP($D114,'struktura dle kraje'!$A:$O,11,0)</f>
        <v>1300</v>
      </c>
      <c r="AF114" s="143">
        <f>VLOOKUP($D114,'struktura dle kraje'!$A:$O,12,0)</f>
        <v>379</v>
      </c>
      <c r="AG114" s="143">
        <f>VLOOKUP($D114,'struktura dle kraje'!$A:$O,13,0)</f>
        <v>76</v>
      </c>
      <c r="AH114" s="145">
        <f>VLOOKUP($D114,'struktura dle kraje'!$A:$O,14,0)</f>
        <v>3175</v>
      </c>
      <c r="AI114" s="146">
        <f>VLOOKUP($D114,'struktura dle kraje'!$A:$O,15,0)</f>
        <v>120</v>
      </c>
      <c r="AJ114" s="167">
        <f>VLOOKUP($F114,'struktura dle okresů'!$A:$O,4,0)</f>
        <v>7054</v>
      </c>
      <c r="AK114" s="168">
        <f>VLOOKUP($F114,'struktura dle okresů'!$A:$O,5,0)</f>
        <v>156</v>
      </c>
      <c r="AL114" s="168">
        <f>VLOOKUP($F114,'struktura dle okresů'!$A:$O,6,0)</f>
        <v>1231</v>
      </c>
      <c r="AM114" s="169">
        <f>VLOOKUP($F114,'struktura dle okresů'!$A:$O,7,0)</f>
        <v>8441</v>
      </c>
      <c r="AN114" s="168">
        <f>VLOOKUP($F114,'struktura dle okresů'!$A:$O,8,0)</f>
        <v>96</v>
      </c>
      <c r="AO114" s="168">
        <f>VLOOKUP($F114,'struktura dle okresů'!$A:$O,9,0)</f>
        <v>47</v>
      </c>
      <c r="AP114" s="168">
        <f>VLOOKUP($F114,'struktura dle okresů'!$A:$O,10,0)</f>
        <v>1277</v>
      </c>
      <c r="AQ114" s="168">
        <f>VLOOKUP($F114,'struktura dle okresů'!$A:$O,11,0)</f>
        <v>1300</v>
      </c>
      <c r="AR114" s="168">
        <f>VLOOKUP($F114,'struktura dle okresů'!$A:$O,12,0)</f>
        <v>379</v>
      </c>
      <c r="AS114" s="168">
        <f>VLOOKUP($F114,'struktura dle okresů'!$A:$O,13,0)</f>
        <v>76</v>
      </c>
      <c r="AT114" s="170">
        <f>VLOOKUP($F114,'struktura dle okresů'!$A:$O,14,0)</f>
        <v>3175</v>
      </c>
      <c r="AU114" s="171">
        <f>VLOOKUP($F114,'struktura dle okresů'!$A:$O,15,0)</f>
        <v>120</v>
      </c>
      <c r="AV114" s="30" t="str">
        <f t="shared" si="41"/>
        <v/>
      </c>
      <c r="AW114" s="31" t="str">
        <f t="shared" si="42"/>
        <v/>
      </c>
      <c r="AX114" s="31" t="str">
        <f t="shared" si="43"/>
        <v/>
      </c>
      <c r="AY114" s="121" t="str">
        <f t="shared" si="44"/>
        <v/>
      </c>
      <c r="AZ114" s="31" t="str">
        <f t="shared" si="45"/>
        <v/>
      </c>
      <c r="BA114" s="31" t="str">
        <f t="shared" si="46"/>
        <v/>
      </c>
      <c r="BB114" s="31" t="str">
        <f t="shared" si="47"/>
        <v/>
      </c>
      <c r="BC114" s="31">
        <f t="shared" si="48"/>
        <v>2.070393374741201E-3</v>
      </c>
      <c r="BD114" s="31" t="str">
        <f t="shared" si="49"/>
        <v/>
      </c>
      <c r="BE114" s="31" t="str">
        <f t="shared" si="50"/>
        <v/>
      </c>
      <c r="BF114" s="122">
        <f t="shared" si="51"/>
        <v>8.7562607264193902E-4</v>
      </c>
      <c r="BG114" s="123" t="str">
        <f t="shared" si="52"/>
        <v/>
      </c>
      <c r="BH114" s="184" t="str">
        <f t="shared" si="53"/>
        <v/>
      </c>
      <c r="BI114" s="185" t="str">
        <f t="shared" si="54"/>
        <v/>
      </c>
      <c r="BJ114" s="185" t="str">
        <f t="shared" si="55"/>
        <v/>
      </c>
      <c r="BK114" s="186" t="str">
        <f t="shared" si="56"/>
        <v/>
      </c>
      <c r="BL114" s="185" t="str">
        <f t="shared" si="57"/>
        <v/>
      </c>
      <c r="BM114" s="185" t="str">
        <f t="shared" si="58"/>
        <v/>
      </c>
      <c r="BN114" s="185" t="str">
        <f t="shared" si="59"/>
        <v/>
      </c>
      <c r="BO114" s="185">
        <f t="shared" si="60"/>
        <v>1.9230769230769232E-2</v>
      </c>
      <c r="BP114" s="185" t="str">
        <f t="shared" si="61"/>
        <v/>
      </c>
      <c r="BQ114" s="185" t="str">
        <f t="shared" si="62"/>
        <v/>
      </c>
      <c r="BR114" s="187">
        <f t="shared" si="63"/>
        <v>7.874015748031496E-3</v>
      </c>
      <c r="BS114" s="188" t="str">
        <f t="shared" si="64"/>
        <v/>
      </c>
      <c r="BT114" s="209" t="str">
        <f t="shared" si="65"/>
        <v/>
      </c>
      <c r="BU114" s="210" t="str">
        <f t="shared" si="66"/>
        <v/>
      </c>
      <c r="BV114" s="210" t="str">
        <f t="shared" si="67"/>
        <v/>
      </c>
      <c r="BW114" s="211" t="str">
        <f t="shared" si="68"/>
        <v/>
      </c>
      <c r="BX114" s="210" t="str">
        <f t="shared" si="69"/>
        <v/>
      </c>
      <c r="BY114" s="210" t="str">
        <f t="shared" si="70"/>
        <v/>
      </c>
      <c r="BZ114" s="210" t="str">
        <f t="shared" si="71"/>
        <v/>
      </c>
      <c r="CA114" s="210">
        <f t="shared" si="72"/>
        <v>1.9230769230769232E-2</v>
      </c>
      <c r="CB114" s="210" t="str">
        <f t="shared" si="73"/>
        <v/>
      </c>
      <c r="CC114" s="210" t="str">
        <f t="shared" si="74"/>
        <v/>
      </c>
      <c r="CD114" s="212">
        <f t="shared" si="75"/>
        <v>7.874015748031496E-3</v>
      </c>
      <c r="CE114" s="213" t="str">
        <f t="shared" si="76"/>
        <v/>
      </c>
    </row>
    <row r="115" spans="1:83" x14ac:dyDescent="0.25">
      <c r="A115" s="12" t="s">
        <v>381</v>
      </c>
      <c r="B115" s="13" t="s">
        <v>382</v>
      </c>
      <c r="C115" s="13" t="s">
        <v>141</v>
      </c>
      <c r="D115" s="13" t="s">
        <v>44</v>
      </c>
      <c r="E115" s="13" t="s">
        <v>45</v>
      </c>
      <c r="F115" s="13" t="s">
        <v>46</v>
      </c>
      <c r="G115" s="13" t="s">
        <v>47</v>
      </c>
      <c r="H115" s="13" t="s">
        <v>205</v>
      </c>
      <c r="I115" s="13" t="str">
        <f t="shared" si="40"/>
        <v>ne</v>
      </c>
      <c r="J115" s="14">
        <f>VLOOKUP(D115,'struktura dle kraje'!A:C,3,0)</f>
        <v>1397880</v>
      </c>
      <c r="K115" s="45">
        <f>VLOOKUP(F115,'struktura dle okresů'!A:C,3,0)</f>
        <v>1397880</v>
      </c>
      <c r="L115" s="44"/>
      <c r="M115" s="14"/>
      <c r="N115" s="14"/>
      <c r="O115" s="15"/>
      <c r="P115" s="14"/>
      <c r="Q115" s="14"/>
      <c r="R115" s="14">
        <v>89</v>
      </c>
      <c r="S115" s="14"/>
      <c r="T115" s="14"/>
      <c r="U115" s="14"/>
      <c r="V115" s="16">
        <v>89</v>
      </c>
      <c r="W115" s="17"/>
      <c r="X115" s="142">
        <f>VLOOKUP($D115,'struktura dle kraje'!$A:$O,4,0)</f>
        <v>7054</v>
      </c>
      <c r="Y115" s="143">
        <f>VLOOKUP($D115,'struktura dle kraje'!$A:$O,5,0)</f>
        <v>156</v>
      </c>
      <c r="Z115" s="143">
        <f>VLOOKUP($D115,'struktura dle kraje'!$A:$O,6,0)</f>
        <v>1231</v>
      </c>
      <c r="AA115" s="144">
        <f>VLOOKUP($D115,'struktura dle kraje'!$A:$O,7,0)</f>
        <v>8441</v>
      </c>
      <c r="AB115" s="143">
        <f>VLOOKUP($D115,'struktura dle kraje'!$A:$O,8,0)</f>
        <v>96</v>
      </c>
      <c r="AC115" s="143">
        <f>VLOOKUP($D115,'struktura dle kraje'!$A:$O,9,0)</f>
        <v>47</v>
      </c>
      <c r="AD115" s="143">
        <f>VLOOKUP($D115,'struktura dle kraje'!$A:$O,10,0)</f>
        <v>1277</v>
      </c>
      <c r="AE115" s="143">
        <f>VLOOKUP($D115,'struktura dle kraje'!$A:$O,11,0)</f>
        <v>1300</v>
      </c>
      <c r="AF115" s="143">
        <f>VLOOKUP($D115,'struktura dle kraje'!$A:$O,12,0)</f>
        <v>379</v>
      </c>
      <c r="AG115" s="143">
        <f>VLOOKUP($D115,'struktura dle kraje'!$A:$O,13,0)</f>
        <v>76</v>
      </c>
      <c r="AH115" s="145">
        <f>VLOOKUP($D115,'struktura dle kraje'!$A:$O,14,0)</f>
        <v>3175</v>
      </c>
      <c r="AI115" s="146">
        <f>VLOOKUP($D115,'struktura dle kraje'!$A:$O,15,0)</f>
        <v>120</v>
      </c>
      <c r="AJ115" s="167">
        <f>VLOOKUP($F115,'struktura dle okresů'!$A:$O,4,0)</f>
        <v>7054</v>
      </c>
      <c r="AK115" s="168">
        <f>VLOOKUP($F115,'struktura dle okresů'!$A:$O,5,0)</f>
        <v>156</v>
      </c>
      <c r="AL115" s="168">
        <f>VLOOKUP($F115,'struktura dle okresů'!$A:$O,6,0)</f>
        <v>1231</v>
      </c>
      <c r="AM115" s="169">
        <f>VLOOKUP($F115,'struktura dle okresů'!$A:$O,7,0)</f>
        <v>8441</v>
      </c>
      <c r="AN115" s="168">
        <f>VLOOKUP($F115,'struktura dle okresů'!$A:$O,8,0)</f>
        <v>96</v>
      </c>
      <c r="AO115" s="168">
        <f>VLOOKUP($F115,'struktura dle okresů'!$A:$O,9,0)</f>
        <v>47</v>
      </c>
      <c r="AP115" s="168">
        <f>VLOOKUP($F115,'struktura dle okresů'!$A:$O,10,0)</f>
        <v>1277</v>
      </c>
      <c r="AQ115" s="168">
        <f>VLOOKUP($F115,'struktura dle okresů'!$A:$O,11,0)</f>
        <v>1300</v>
      </c>
      <c r="AR115" s="168">
        <f>VLOOKUP($F115,'struktura dle okresů'!$A:$O,12,0)</f>
        <v>379</v>
      </c>
      <c r="AS115" s="168">
        <f>VLOOKUP($F115,'struktura dle okresů'!$A:$O,13,0)</f>
        <v>76</v>
      </c>
      <c r="AT115" s="170">
        <f>VLOOKUP($F115,'struktura dle okresů'!$A:$O,14,0)</f>
        <v>3175</v>
      </c>
      <c r="AU115" s="171">
        <f>VLOOKUP($F115,'struktura dle okresů'!$A:$O,15,0)</f>
        <v>120</v>
      </c>
      <c r="AV115" s="30" t="str">
        <f t="shared" si="41"/>
        <v/>
      </c>
      <c r="AW115" s="31" t="str">
        <f t="shared" si="42"/>
        <v/>
      </c>
      <c r="AX115" s="31" t="str">
        <f t="shared" si="43"/>
        <v/>
      </c>
      <c r="AY115" s="121" t="str">
        <f t="shared" si="44"/>
        <v/>
      </c>
      <c r="AZ115" s="31" t="str">
        <f t="shared" si="45"/>
        <v/>
      </c>
      <c r="BA115" s="31" t="str">
        <f t="shared" si="46"/>
        <v/>
      </c>
      <c r="BB115" s="31">
        <f t="shared" si="47"/>
        <v>8.0645161290322578E-3</v>
      </c>
      <c r="BC115" s="31" t="str">
        <f t="shared" si="48"/>
        <v/>
      </c>
      <c r="BD115" s="31" t="str">
        <f t="shared" si="49"/>
        <v/>
      </c>
      <c r="BE115" s="31" t="str">
        <f t="shared" si="50"/>
        <v/>
      </c>
      <c r="BF115" s="122">
        <f t="shared" si="51"/>
        <v>3.117228818605303E-3</v>
      </c>
      <c r="BG115" s="123" t="str">
        <f t="shared" si="52"/>
        <v/>
      </c>
      <c r="BH115" s="184" t="str">
        <f t="shared" si="53"/>
        <v/>
      </c>
      <c r="BI115" s="185" t="str">
        <f t="shared" si="54"/>
        <v/>
      </c>
      <c r="BJ115" s="185" t="str">
        <f t="shared" si="55"/>
        <v/>
      </c>
      <c r="BK115" s="186" t="str">
        <f t="shared" si="56"/>
        <v/>
      </c>
      <c r="BL115" s="185" t="str">
        <f t="shared" si="57"/>
        <v/>
      </c>
      <c r="BM115" s="185" t="str">
        <f t="shared" si="58"/>
        <v/>
      </c>
      <c r="BN115" s="185">
        <f t="shared" si="59"/>
        <v>6.9694596711041501E-2</v>
      </c>
      <c r="BO115" s="185" t="str">
        <f t="shared" si="60"/>
        <v/>
      </c>
      <c r="BP115" s="185" t="str">
        <f t="shared" si="61"/>
        <v/>
      </c>
      <c r="BQ115" s="185" t="str">
        <f t="shared" si="62"/>
        <v/>
      </c>
      <c r="BR115" s="187">
        <f t="shared" si="63"/>
        <v>2.8031496062992125E-2</v>
      </c>
      <c r="BS115" s="188" t="str">
        <f t="shared" si="64"/>
        <v/>
      </c>
      <c r="BT115" s="209" t="str">
        <f t="shared" si="65"/>
        <v/>
      </c>
      <c r="BU115" s="210" t="str">
        <f t="shared" si="66"/>
        <v/>
      </c>
      <c r="BV115" s="210" t="str">
        <f t="shared" si="67"/>
        <v/>
      </c>
      <c r="BW115" s="211" t="str">
        <f t="shared" si="68"/>
        <v/>
      </c>
      <c r="BX115" s="210" t="str">
        <f t="shared" si="69"/>
        <v/>
      </c>
      <c r="BY115" s="210" t="str">
        <f t="shared" si="70"/>
        <v/>
      </c>
      <c r="BZ115" s="210">
        <f t="shared" si="71"/>
        <v>6.9694596711041501E-2</v>
      </c>
      <c r="CA115" s="210" t="str">
        <f t="shared" si="72"/>
        <v/>
      </c>
      <c r="CB115" s="210" t="str">
        <f t="shared" si="73"/>
        <v/>
      </c>
      <c r="CC115" s="210" t="str">
        <f t="shared" si="74"/>
        <v/>
      </c>
      <c r="CD115" s="212">
        <f t="shared" si="75"/>
        <v>2.8031496062992125E-2</v>
      </c>
      <c r="CE115" s="213" t="str">
        <f t="shared" si="76"/>
        <v/>
      </c>
    </row>
    <row r="116" spans="1:83" x14ac:dyDescent="0.25">
      <c r="A116" s="12" t="s">
        <v>383</v>
      </c>
      <c r="B116" s="13" t="s">
        <v>384</v>
      </c>
      <c r="C116" s="13" t="s">
        <v>141</v>
      </c>
      <c r="D116" s="13" t="s">
        <v>26</v>
      </c>
      <c r="E116" s="13" t="s">
        <v>27</v>
      </c>
      <c r="F116" s="13" t="s">
        <v>28</v>
      </c>
      <c r="G116" s="13" t="s">
        <v>29</v>
      </c>
      <c r="H116" s="13" t="s">
        <v>205</v>
      </c>
      <c r="I116" s="13" t="str">
        <f t="shared" si="40"/>
        <v>ne</v>
      </c>
      <c r="J116" s="14">
        <f>VLOOKUP(D116,'struktura dle kraje'!A:C,3,0)</f>
        <v>1466215</v>
      </c>
      <c r="K116" s="45">
        <f>VLOOKUP(F116,'struktura dle okresů'!A:C,3,0)</f>
        <v>161920</v>
      </c>
      <c r="L116" s="44"/>
      <c r="M116" s="14"/>
      <c r="N116" s="14"/>
      <c r="O116" s="15"/>
      <c r="P116" s="14"/>
      <c r="Q116" s="14"/>
      <c r="R116" s="14">
        <v>87</v>
      </c>
      <c r="S116" s="14"/>
      <c r="T116" s="14"/>
      <c r="U116" s="14"/>
      <c r="V116" s="16">
        <v>87</v>
      </c>
      <c r="W116" s="17"/>
      <c r="X116" s="142">
        <f>VLOOKUP($D116,'struktura dle kraje'!$A:$O,4,0)</f>
        <v>3553</v>
      </c>
      <c r="Y116" s="143">
        <f>VLOOKUP($D116,'struktura dle kraje'!$A:$O,5,0)</f>
        <v>80</v>
      </c>
      <c r="Z116" s="143">
        <f>VLOOKUP($D116,'struktura dle kraje'!$A:$O,6,0)</f>
        <v>287</v>
      </c>
      <c r="AA116" s="144">
        <f>VLOOKUP($D116,'struktura dle kraje'!$A:$O,7,0)</f>
        <v>3920</v>
      </c>
      <c r="AB116" s="143">
        <f>VLOOKUP($D116,'struktura dle kraje'!$A:$O,8,0)</f>
        <v>111</v>
      </c>
      <c r="AC116" s="143">
        <f>VLOOKUP($D116,'struktura dle kraje'!$A:$O,9,0)</f>
        <v>73</v>
      </c>
      <c r="AD116" s="143">
        <f>VLOOKUP($D116,'struktura dle kraje'!$A:$O,10,0)</f>
        <v>1162</v>
      </c>
      <c r="AE116" s="143">
        <f>VLOOKUP($D116,'struktura dle kraje'!$A:$O,11,0)</f>
        <v>1325</v>
      </c>
      <c r="AF116" s="143">
        <f>VLOOKUP($D116,'struktura dle kraje'!$A:$O,12,0)</f>
        <v>988</v>
      </c>
      <c r="AG116" s="143">
        <f>VLOOKUP($D116,'struktura dle kraje'!$A:$O,13,0)</f>
        <v>41</v>
      </c>
      <c r="AH116" s="145">
        <f>VLOOKUP($D116,'struktura dle kraje'!$A:$O,14,0)</f>
        <v>3700</v>
      </c>
      <c r="AI116" s="146">
        <f>VLOOKUP($D116,'struktura dle kraje'!$A:$O,15,0)</f>
        <v>420</v>
      </c>
      <c r="AJ116" s="167">
        <f>VLOOKUP($F116,'struktura dle okresů'!$A:$O,4,0)</f>
        <v>0</v>
      </c>
      <c r="AK116" s="168">
        <f>VLOOKUP($F116,'struktura dle okresů'!$A:$O,5,0)</f>
        <v>0</v>
      </c>
      <c r="AL116" s="168">
        <f>VLOOKUP($F116,'struktura dle okresů'!$A:$O,6,0)</f>
        <v>0</v>
      </c>
      <c r="AM116" s="169">
        <f>VLOOKUP($F116,'struktura dle okresů'!$A:$O,7,0)</f>
        <v>0</v>
      </c>
      <c r="AN116" s="168">
        <f>VLOOKUP($F116,'struktura dle okresů'!$A:$O,8,0)</f>
        <v>0</v>
      </c>
      <c r="AO116" s="168">
        <f>VLOOKUP($F116,'struktura dle okresů'!$A:$O,9,0)</f>
        <v>0</v>
      </c>
      <c r="AP116" s="168">
        <f>VLOOKUP($F116,'struktura dle okresů'!$A:$O,10,0)</f>
        <v>87</v>
      </c>
      <c r="AQ116" s="168">
        <f>VLOOKUP($F116,'struktura dle okresů'!$A:$O,11,0)</f>
        <v>150</v>
      </c>
      <c r="AR116" s="168">
        <f>VLOOKUP($F116,'struktura dle okresů'!$A:$O,12,0)</f>
        <v>137</v>
      </c>
      <c r="AS116" s="168">
        <f>VLOOKUP($F116,'struktura dle okresů'!$A:$O,13,0)</f>
        <v>0</v>
      </c>
      <c r="AT116" s="170">
        <f>VLOOKUP($F116,'struktura dle okresů'!$A:$O,14,0)</f>
        <v>374</v>
      </c>
      <c r="AU116" s="171">
        <f>VLOOKUP($F116,'struktura dle okresů'!$A:$O,15,0)</f>
        <v>0</v>
      </c>
      <c r="AV116" s="30" t="str">
        <f t="shared" si="41"/>
        <v/>
      </c>
      <c r="AW116" s="31" t="str">
        <f t="shared" si="42"/>
        <v/>
      </c>
      <c r="AX116" s="31" t="str">
        <f t="shared" si="43"/>
        <v/>
      </c>
      <c r="AY116" s="121" t="str">
        <f t="shared" si="44"/>
        <v/>
      </c>
      <c r="AZ116" s="31" t="str">
        <f t="shared" si="45"/>
        <v/>
      </c>
      <c r="BA116" s="31" t="str">
        <f t="shared" si="46"/>
        <v/>
      </c>
      <c r="BB116" s="31">
        <f t="shared" si="47"/>
        <v>7.8832910474809711E-3</v>
      </c>
      <c r="BC116" s="31" t="str">
        <f t="shared" si="48"/>
        <v/>
      </c>
      <c r="BD116" s="31" t="str">
        <f t="shared" si="49"/>
        <v/>
      </c>
      <c r="BE116" s="31" t="str">
        <f t="shared" si="50"/>
        <v/>
      </c>
      <c r="BF116" s="122">
        <f t="shared" si="51"/>
        <v>3.0471787327939477E-3</v>
      </c>
      <c r="BG116" s="123" t="str">
        <f t="shared" si="52"/>
        <v/>
      </c>
      <c r="BH116" s="184" t="str">
        <f t="shared" si="53"/>
        <v/>
      </c>
      <c r="BI116" s="185" t="str">
        <f t="shared" si="54"/>
        <v/>
      </c>
      <c r="BJ116" s="185" t="str">
        <f t="shared" si="55"/>
        <v/>
      </c>
      <c r="BK116" s="186" t="str">
        <f t="shared" si="56"/>
        <v/>
      </c>
      <c r="BL116" s="185" t="str">
        <f t="shared" si="57"/>
        <v/>
      </c>
      <c r="BM116" s="185" t="str">
        <f t="shared" si="58"/>
        <v/>
      </c>
      <c r="BN116" s="185">
        <f t="shared" si="59"/>
        <v>7.487091222030981E-2</v>
      </c>
      <c r="BO116" s="185" t="str">
        <f t="shared" si="60"/>
        <v/>
      </c>
      <c r="BP116" s="185" t="str">
        <f t="shared" si="61"/>
        <v/>
      </c>
      <c r="BQ116" s="185" t="str">
        <f t="shared" si="62"/>
        <v/>
      </c>
      <c r="BR116" s="187">
        <f t="shared" si="63"/>
        <v>2.3513513513513513E-2</v>
      </c>
      <c r="BS116" s="188" t="str">
        <f t="shared" si="64"/>
        <v/>
      </c>
      <c r="BT116" s="209" t="str">
        <f t="shared" si="65"/>
        <v/>
      </c>
      <c r="BU116" s="210" t="str">
        <f t="shared" si="66"/>
        <v/>
      </c>
      <c r="BV116" s="210" t="str">
        <f t="shared" si="67"/>
        <v/>
      </c>
      <c r="BW116" s="211" t="str">
        <f t="shared" si="68"/>
        <v/>
      </c>
      <c r="BX116" s="210" t="str">
        <f t="shared" si="69"/>
        <v/>
      </c>
      <c r="BY116" s="210" t="str">
        <f t="shared" si="70"/>
        <v/>
      </c>
      <c r="BZ116" s="210">
        <f t="shared" si="71"/>
        <v>1</v>
      </c>
      <c r="CA116" s="210" t="str">
        <f t="shared" si="72"/>
        <v/>
      </c>
      <c r="CB116" s="210" t="str">
        <f t="shared" si="73"/>
        <v/>
      </c>
      <c r="CC116" s="210" t="str">
        <f t="shared" si="74"/>
        <v/>
      </c>
      <c r="CD116" s="212">
        <f t="shared" si="75"/>
        <v>0.23262032085561499</v>
      </c>
      <c r="CE116" s="213" t="str">
        <f t="shared" si="76"/>
        <v/>
      </c>
    </row>
    <row r="117" spans="1:83" x14ac:dyDescent="0.25">
      <c r="A117" s="12" t="s">
        <v>385</v>
      </c>
      <c r="B117" s="13" t="s">
        <v>386</v>
      </c>
      <c r="C117" s="13" t="s">
        <v>43</v>
      </c>
      <c r="D117" s="13" t="s">
        <v>254</v>
      </c>
      <c r="E117" s="13" t="s">
        <v>255</v>
      </c>
      <c r="F117" s="13" t="s">
        <v>387</v>
      </c>
      <c r="G117" s="13" t="s">
        <v>388</v>
      </c>
      <c r="H117" s="13" t="s">
        <v>205</v>
      </c>
      <c r="I117" s="13" t="str">
        <f t="shared" si="40"/>
        <v>ne</v>
      </c>
      <c r="J117" s="14">
        <f>VLOOKUP(D117,'struktura dle kraje'!A:C,3,0)</f>
        <v>614640</v>
      </c>
      <c r="K117" s="45">
        <f>VLOOKUP(F117,'struktura dle okresů'!A:C,3,0)</f>
        <v>86722</v>
      </c>
      <c r="L117" s="44"/>
      <c r="M117" s="14"/>
      <c r="N117" s="14"/>
      <c r="O117" s="15"/>
      <c r="P117" s="14"/>
      <c r="Q117" s="14"/>
      <c r="R117" s="14">
        <v>80</v>
      </c>
      <c r="S117" s="14"/>
      <c r="T117" s="14"/>
      <c r="U117" s="14"/>
      <c r="V117" s="16">
        <v>80</v>
      </c>
      <c r="W117" s="17"/>
      <c r="X117" s="142">
        <f>VLOOKUP($D117,'struktura dle kraje'!$A:$O,4,0)</f>
        <v>2423</v>
      </c>
      <c r="Y117" s="143">
        <f>VLOOKUP($D117,'struktura dle kraje'!$A:$O,5,0)</f>
        <v>32</v>
      </c>
      <c r="Z117" s="143">
        <f>VLOOKUP($D117,'struktura dle kraje'!$A:$O,6,0)</f>
        <v>215</v>
      </c>
      <c r="AA117" s="144">
        <f>VLOOKUP($D117,'struktura dle kraje'!$A:$O,7,0)</f>
        <v>2670</v>
      </c>
      <c r="AB117" s="143">
        <f>VLOOKUP($D117,'struktura dle kraje'!$A:$O,8,0)</f>
        <v>25</v>
      </c>
      <c r="AC117" s="143">
        <f>VLOOKUP($D117,'struktura dle kraje'!$A:$O,9,0)</f>
        <v>35</v>
      </c>
      <c r="AD117" s="143">
        <f>VLOOKUP($D117,'struktura dle kraje'!$A:$O,10,0)</f>
        <v>702</v>
      </c>
      <c r="AE117" s="143">
        <f>VLOOKUP($D117,'struktura dle kraje'!$A:$O,11,0)</f>
        <v>1220</v>
      </c>
      <c r="AF117" s="143">
        <f>VLOOKUP($D117,'struktura dle kraje'!$A:$O,12,0)</f>
        <v>60</v>
      </c>
      <c r="AG117" s="143">
        <f>VLOOKUP($D117,'struktura dle kraje'!$A:$O,13,0)</f>
        <v>28</v>
      </c>
      <c r="AH117" s="145">
        <f>VLOOKUP($D117,'struktura dle kraje'!$A:$O,14,0)</f>
        <v>2070</v>
      </c>
      <c r="AI117" s="146">
        <f>VLOOKUP($D117,'struktura dle kraje'!$A:$O,15,0)</f>
        <v>120</v>
      </c>
      <c r="AJ117" s="167">
        <f>VLOOKUP($F117,'struktura dle okresů'!$A:$O,4,0)</f>
        <v>254</v>
      </c>
      <c r="AK117" s="168">
        <f>VLOOKUP($F117,'struktura dle okresů'!$A:$O,5,0)</f>
        <v>5</v>
      </c>
      <c r="AL117" s="168">
        <f>VLOOKUP($F117,'struktura dle okresů'!$A:$O,6,0)</f>
        <v>11</v>
      </c>
      <c r="AM117" s="169">
        <f>VLOOKUP($F117,'struktura dle okresů'!$A:$O,7,0)</f>
        <v>270</v>
      </c>
      <c r="AN117" s="168">
        <f>VLOOKUP($F117,'struktura dle okresů'!$A:$O,8,0)</f>
        <v>5</v>
      </c>
      <c r="AO117" s="168">
        <f>VLOOKUP($F117,'struktura dle okresů'!$A:$O,9,0)</f>
        <v>5</v>
      </c>
      <c r="AP117" s="168">
        <f>VLOOKUP($F117,'struktura dle okresů'!$A:$O,10,0)</f>
        <v>220</v>
      </c>
      <c r="AQ117" s="168">
        <f>VLOOKUP($F117,'struktura dle okresů'!$A:$O,11,0)</f>
        <v>20</v>
      </c>
      <c r="AR117" s="168">
        <f>VLOOKUP($F117,'struktura dle okresů'!$A:$O,12,0)</f>
        <v>0</v>
      </c>
      <c r="AS117" s="168">
        <f>VLOOKUP($F117,'struktura dle okresů'!$A:$O,13,0)</f>
        <v>0</v>
      </c>
      <c r="AT117" s="170">
        <f>VLOOKUP($F117,'struktura dle okresů'!$A:$O,14,0)</f>
        <v>250</v>
      </c>
      <c r="AU117" s="171">
        <f>VLOOKUP($F117,'struktura dle okresů'!$A:$O,15,0)</f>
        <v>0</v>
      </c>
      <c r="AV117" s="30" t="str">
        <f t="shared" si="41"/>
        <v/>
      </c>
      <c r="AW117" s="31" t="str">
        <f t="shared" si="42"/>
        <v/>
      </c>
      <c r="AX117" s="31" t="str">
        <f t="shared" si="43"/>
        <v/>
      </c>
      <c r="AY117" s="121" t="str">
        <f t="shared" si="44"/>
        <v/>
      </c>
      <c r="AZ117" s="31" t="str">
        <f t="shared" si="45"/>
        <v/>
      </c>
      <c r="BA117" s="31" t="str">
        <f t="shared" si="46"/>
        <v/>
      </c>
      <c r="BB117" s="31">
        <f t="shared" si="47"/>
        <v>7.2490032620514677E-3</v>
      </c>
      <c r="BC117" s="31" t="str">
        <f t="shared" si="48"/>
        <v/>
      </c>
      <c r="BD117" s="31" t="str">
        <f t="shared" si="49"/>
        <v/>
      </c>
      <c r="BE117" s="31" t="str">
        <f t="shared" si="50"/>
        <v/>
      </c>
      <c r="BF117" s="122">
        <f t="shared" si="51"/>
        <v>2.8020034324542048E-3</v>
      </c>
      <c r="BG117" s="123" t="str">
        <f t="shared" si="52"/>
        <v/>
      </c>
      <c r="BH117" s="184" t="str">
        <f t="shared" si="53"/>
        <v/>
      </c>
      <c r="BI117" s="185" t="str">
        <f t="shared" si="54"/>
        <v/>
      </c>
      <c r="BJ117" s="185" t="str">
        <f t="shared" si="55"/>
        <v/>
      </c>
      <c r="BK117" s="186" t="str">
        <f t="shared" si="56"/>
        <v/>
      </c>
      <c r="BL117" s="185" t="str">
        <f t="shared" si="57"/>
        <v/>
      </c>
      <c r="BM117" s="185" t="str">
        <f t="shared" si="58"/>
        <v/>
      </c>
      <c r="BN117" s="185">
        <f t="shared" si="59"/>
        <v>0.11396011396011396</v>
      </c>
      <c r="BO117" s="185" t="str">
        <f t="shared" si="60"/>
        <v/>
      </c>
      <c r="BP117" s="185" t="str">
        <f t="shared" si="61"/>
        <v/>
      </c>
      <c r="BQ117" s="185" t="str">
        <f t="shared" si="62"/>
        <v/>
      </c>
      <c r="BR117" s="187">
        <f t="shared" si="63"/>
        <v>3.864734299516908E-2</v>
      </c>
      <c r="BS117" s="188" t="str">
        <f t="shared" si="64"/>
        <v/>
      </c>
      <c r="BT117" s="209" t="str">
        <f t="shared" si="65"/>
        <v/>
      </c>
      <c r="BU117" s="210" t="str">
        <f t="shared" si="66"/>
        <v/>
      </c>
      <c r="BV117" s="210" t="str">
        <f t="shared" si="67"/>
        <v/>
      </c>
      <c r="BW117" s="211" t="str">
        <f t="shared" si="68"/>
        <v/>
      </c>
      <c r="BX117" s="210" t="str">
        <f t="shared" si="69"/>
        <v/>
      </c>
      <c r="BY117" s="210" t="str">
        <f t="shared" si="70"/>
        <v/>
      </c>
      <c r="BZ117" s="210">
        <f t="shared" si="71"/>
        <v>0.36363636363636365</v>
      </c>
      <c r="CA117" s="210" t="str">
        <f t="shared" si="72"/>
        <v/>
      </c>
      <c r="CB117" s="210" t="str">
        <f t="shared" si="73"/>
        <v/>
      </c>
      <c r="CC117" s="210" t="str">
        <f t="shared" si="74"/>
        <v/>
      </c>
      <c r="CD117" s="212">
        <f t="shared" si="75"/>
        <v>0.32</v>
      </c>
      <c r="CE117" s="213" t="str">
        <f t="shared" si="76"/>
        <v/>
      </c>
    </row>
    <row r="118" spans="1:83" x14ac:dyDescent="0.25">
      <c r="A118" s="12" t="s">
        <v>389</v>
      </c>
      <c r="B118" s="13" t="s">
        <v>390</v>
      </c>
      <c r="C118" s="13" t="s">
        <v>336</v>
      </c>
      <c r="D118" s="13" t="s">
        <v>44</v>
      </c>
      <c r="E118" s="13" t="s">
        <v>45</v>
      </c>
      <c r="F118" s="13" t="s">
        <v>46</v>
      </c>
      <c r="G118" s="13" t="s">
        <v>47</v>
      </c>
      <c r="H118" s="13" t="s">
        <v>205</v>
      </c>
      <c r="I118" s="13" t="str">
        <f t="shared" si="40"/>
        <v>ne</v>
      </c>
      <c r="J118" s="14">
        <f>VLOOKUP(D118,'struktura dle kraje'!A:C,3,0)</f>
        <v>1397880</v>
      </c>
      <c r="K118" s="45">
        <f>VLOOKUP(F118,'struktura dle okresů'!A:C,3,0)</f>
        <v>1397880</v>
      </c>
      <c r="L118" s="44"/>
      <c r="M118" s="14"/>
      <c r="N118" s="14"/>
      <c r="O118" s="15"/>
      <c r="P118" s="14"/>
      <c r="Q118" s="14"/>
      <c r="R118" s="14"/>
      <c r="S118" s="14"/>
      <c r="T118" s="14"/>
      <c r="U118" s="14"/>
      <c r="V118" s="16">
        <v>0</v>
      </c>
      <c r="W118" s="17">
        <v>120</v>
      </c>
      <c r="X118" s="142">
        <f>VLOOKUP($D118,'struktura dle kraje'!$A:$O,4,0)</f>
        <v>7054</v>
      </c>
      <c r="Y118" s="143">
        <f>VLOOKUP($D118,'struktura dle kraje'!$A:$O,5,0)</f>
        <v>156</v>
      </c>
      <c r="Z118" s="143">
        <f>VLOOKUP($D118,'struktura dle kraje'!$A:$O,6,0)</f>
        <v>1231</v>
      </c>
      <c r="AA118" s="144">
        <f>VLOOKUP($D118,'struktura dle kraje'!$A:$O,7,0)</f>
        <v>8441</v>
      </c>
      <c r="AB118" s="143">
        <f>VLOOKUP($D118,'struktura dle kraje'!$A:$O,8,0)</f>
        <v>96</v>
      </c>
      <c r="AC118" s="143">
        <f>VLOOKUP($D118,'struktura dle kraje'!$A:$O,9,0)</f>
        <v>47</v>
      </c>
      <c r="AD118" s="143">
        <f>VLOOKUP($D118,'struktura dle kraje'!$A:$O,10,0)</f>
        <v>1277</v>
      </c>
      <c r="AE118" s="143">
        <f>VLOOKUP($D118,'struktura dle kraje'!$A:$O,11,0)</f>
        <v>1300</v>
      </c>
      <c r="AF118" s="143">
        <f>VLOOKUP($D118,'struktura dle kraje'!$A:$O,12,0)</f>
        <v>379</v>
      </c>
      <c r="AG118" s="143">
        <f>VLOOKUP($D118,'struktura dle kraje'!$A:$O,13,0)</f>
        <v>76</v>
      </c>
      <c r="AH118" s="145">
        <f>VLOOKUP($D118,'struktura dle kraje'!$A:$O,14,0)</f>
        <v>3175</v>
      </c>
      <c r="AI118" s="146">
        <f>VLOOKUP($D118,'struktura dle kraje'!$A:$O,15,0)</f>
        <v>120</v>
      </c>
      <c r="AJ118" s="167">
        <f>VLOOKUP($F118,'struktura dle okresů'!$A:$O,4,0)</f>
        <v>7054</v>
      </c>
      <c r="AK118" s="168">
        <f>VLOOKUP($F118,'struktura dle okresů'!$A:$O,5,0)</f>
        <v>156</v>
      </c>
      <c r="AL118" s="168">
        <f>VLOOKUP($F118,'struktura dle okresů'!$A:$O,6,0)</f>
        <v>1231</v>
      </c>
      <c r="AM118" s="169">
        <f>VLOOKUP($F118,'struktura dle okresů'!$A:$O,7,0)</f>
        <v>8441</v>
      </c>
      <c r="AN118" s="168">
        <f>VLOOKUP($F118,'struktura dle okresů'!$A:$O,8,0)</f>
        <v>96</v>
      </c>
      <c r="AO118" s="168">
        <f>VLOOKUP($F118,'struktura dle okresů'!$A:$O,9,0)</f>
        <v>47</v>
      </c>
      <c r="AP118" s="168">
        <f>VLOOKUP($F118,'struktura dle okresů'!$A:$O,10,0)</f>
        <v>1277</v>
      </c>
      <c r="AQ118" s="168">
        <f>VLOOKUP($F118,'struktura dle okresů'!$A:$O,11,0)</f>
        <v>1300</v>
      </c>
      <c r="AR118" s="168">
        <f>VLOOKUP($F118,'struktura dle okresů'!$A:$O,12,0)</f>
        <v>379</v>
      </c>
      <c r="AS118" s="168">
        <f>VLOOKUP($F118,'struktura dle okresů'!$A:$O,13,0)</f>
        <v>76</v>
      </c>
      <c r="AT118" s="170">
        <f>VLOOKUP($F118,'struktura dle okresů'!$A:$O,14,0)</f>
        <v>3175</v>
      </c>
      <c r="AU118" s="171">
        <f>VLOOKUP($F118,'struktura dle okresů'!$A:$O,15,0)</f>
        <v>120</v>
      </c>
      <c r="AV118" s="30" t="str">
        <f t="shared" si="41"/>
        <v/>
      </c>
      <c r="AW118" s="31" t="str">
        <f t="shared" si="42"/>
        <v/>
      </c>
      <c r="AX118" s="31" t="str">
        <f t="shared" si="43"/>
        <v/>
      </c>
      <c r="AY118" s="121" t="str">
        <f t="shared" si="44"/>
        <v/>
      </c>
      <c r="AZ118" s="31" t="str">
        <f t="shared" si="45"/>
        <v/>
      </c>
      <c r="BA118" s="31" t="str">
        <f t="shared" si="46"/>
        <v/>
      </c>
      <c r="BB118" s="31" t="str">
        <f t="shared" si="47"/>
        <v/>
      </c>
      <c r="BC118" s="31" t="str">
        <f t="shared" si="48"/>
        <v/>
      </c>
      <c r="BD118" s="31" t="str">
        <f t="shared" si="49"/>
        <v/>
      </c>
      <c r="BE118" s="31" t="str">
        <f t="shared" si="50"/>
        <v/>
      </c>
      <c r="BF118" s="122" t="str">
        <f t="shared" si="51"/>
        <v/>
      </c>
      <c r="BG118" s="123">
        <f t="shared" si="52"/>
        <v>1.2312743689718859E-2</v>
      </c>
      <c r="BH118" s="184" t="str">
        <f t="shared" si="53"/>
        <v/>
      </c>
      <c r="BI118" s="185" t="str">
        <f t="shared" si="54"/>
        <v/>
      </c>
      <c r="BJ118" s="185" t="str">
        <f t="shared" si="55"/>
        <v/>
      </c>
      <c r="BK118" s="186" t="str">
        <f t="shared" si="56"/>
        <v/>
      </c>
      <c r="BL118" s="185" t="str">
        <f t="shared" si="57"/>
        <v/>
      </c>
      <c r="BM118" s="185" t="str">
        <f t="shared" si="58"/>
        <v/>
      </c>
      <c r="BN118" s="185" t="str">
        <f t="shared" si="59"/>
        <v/>
      </c>
      <c r="BO118" s="185" t="str">
        <f t="shared" si="60"/>
        <v/>
      </c>
      <c r="BP118" s="185" t="str">
        <f t="shared" si="61"/>
        <v/>
      </c>
      <c r="BQ118" s="185" t="str">
        <f t="shared" si="62"/>
        <v/>
      </c>
      <c r="BR118" s="187" t="str">
        <f t="shared" si="63"/>
        <v/>
      </c>
      <c r="BS118" s="188">
        <f t="shared" si="64"/>
        <v>1</v>
      </c>
      <c r="BT118" s="209" t="str">
        <f t="shared" si="65"/>
        <v/>
      </c>
      <c r="BU118" s="210" t="str">
        <f t="shared" si="66"/>
        <v/>
      </c>
      <c r="BV118" s="210" t="str">
        <f t="shared" si="67"/>
        <v/>
      </c>
      <c r="BW118" s="211" t="str">
        <f t="shared" si="68"/>
        <v/>
      </c>
      <c r="BX118" s="210" t="str">
        <f t="shared" si="69"/>
        <v/>
      </c>
      <c r="BY118" s="210" t="str">
        <f t="shared" si="70"/>
        <v/>
      </c>
      <c r="BZ118" s="210" t="str">
        <f t="shared" si="71"/>
        <v/>
      </c>
      <c r="CA118" s="210" t="str">
        <f t="shared" si="72"/>
        <v/>
      </c>
      <c r="CB118" s="210" t="str">
        <f t="shared" si="73"/>
        <v/>
      </c>
      <c r="CC118" s="210" t="str">
        <f t="shared" si="74"/>
        <v/>
      </c>
      <c r="CD118" s="212" t="str">
        <f t="shared" si="75"/>
        <v/>
      </c>
      <c r="CE118" s="213">
        <f t="shared" si="76"/>
        <v>1</v>
      </c>
    </row>
    <row r="119" spans="1:83" x14ac:dyDescent="0.25">
      <c r="A119" s="12" t="s">
        <v>391</v>
      </c>
      <c r="B119" s="13" t="s">
        <v>392</v>
      </c>
      <c r="C119" s="13" t="s">
        <v>132</v>
      </c>
      <c r="D119" s="13" t="s">
        <v>26</v>
      </c>
      <c r="E119" s="13" t="s">
        <v>27</v>
      </c>
      <c r="F119" s="13" t="s">
        <v>28</v>
      </c>
      <c r="G119" s="13" t="s">
        <v>29</v>
      </c>
      <c r="H119" s="13" t="s">
        <v>205</v>
      </c>
      <c r="I119" s="13" t="str">
        <f t="shared" si="40"/>
        <v>ne</v>
      </c>
      <c r="J119" s="14">
        <f>VLOOKUP(D119,'struktura dle kraje'!A:C,3,0)</f>
        <v>1466215</v>
      </c>
      <c r="K119" s="45">
        <f>VLOOKUP(F119,'struktura dle okresů'!A:C,3,0)</f>
        <v>161920</v>
      </c>
      <c r="L119" s="44"/>
      <c r="M119" s="14"/>
      <c r="N119" s="14"/>
      <c r="O119" s="15"/>
      <c r="P119" s="14"/>
      <c r="Q119" s="14"/>
      <c r="R119" s="14"/>
      <c r="S119" s="14"/>
      <c r="T119" s="14">
        <v>60</v>
      </c>
      <c r="U119" s="14"/>
      <c r="V119" s="16">
        <v>60</v>
      </c>
      <c r="W119" s="17"/>
      <c r="X119" s="142">
        <f>VLOOKUP($D119,'struktura dle kraje'!$A:$O,4,0)</f>
        <v>3553</v>
      </c>
      <c r="Y119" s="143">
        <f>VLOOKUP($D119,'struktura dle kraje'!$A:$O,5,0)</f>
        <v>80</v>
      </c>
      <c r="Z119" s="143">
        <f>VLOOKUP($D119,'struktura dle kraje'!$A:$O,6,0)</f>
        <v>287</v>
      </c>
      <c r="AA119" s="144">
        <f>VLOOKUP($D119,'struktura dle kraje'!$A:$O,7,0)</f>
        <v>3920</v>
      </c>
      <c r="AB119" s="143">
        <f>VLOOKUP($D119,'struktura dle kraje'!$A:$O,8,0)</f>
        <v>111</v>
      </c>
      <c r="AC119" s="143">
        <f>VLOOKUP($D119,'struktura dle kraje'!$A:$O,9,0)</f>
        <v>73</v>
      </c>
      <c r="AD119" s="143">
        <f>VLOOKUP($D119,'struktura dle kraje'!$A:$O,10,0)</f>
        <v>1162</v>
      </c>
      <c r="AE119" s="143">
        <f>VLOOKUP($D119,'struktura dle kraje'!$A:$O,11,0)</f>
        <v>1325</v>
      </c>
      <c r="AF119" s="143">
        <f>VLOOKUP($D119,'struktura dle kraje'!$A:$O,12,0)</f>
        <v>988</v>
      </c>
      <c r="AG119" s="143">
        <f>VLOOKUP($D119,'struktura dle kraje'!$A:$O,13,0)</f>
        <v>41</v>
      </c>
      <c r="AH119" s="145">
        <f>VLOOKUP($D119,'struktura dle kraje'!$A:$O,14,0)</f>
        <v>3700</v>
      </c>
      <c r="AI119" s="146">
        <f>VLOOKUP($D119,'struktura dle kraje'!$A:$O,15,0)</f>
        <v>420</v>
      </c>
      <c r="AJ119" s="167">
        <f>VLOOKUP($F119,'struktura dle okresů'!$A:$O,4,0)</f>
        <v>0</v>
      </c>
      <c r="AK119" s="168">
        <f>VLOOKUP($F119,'struktura dle okresů'!$A:$O,5,0)</f>
        <v>0</v>
      </c>
      <c r="AL119" s="168">
        <f>VLOOKUP($F119,'struktura dle okresů'!$A:$O,6,0)</f>
        <v>0</v>
      </c>
      <c r="AM119" s="169">
        <f>VLOOKUP($F119,'struktura dle okresů'!$A:$O,7,0)</f>
        <v>0</v>
      </c>
      <c r="AN119" s="168">
        <f>VLOOKUP($F119,'struktura dle okresů'!$A:$O,8,0)</f>
        <v>0</v>
      </c>
      <c r="AO119" s="168">
        <f>VLOOKUP($F119,'struktura dle okresů'!$A:$O,9,0)</f>
        <v>0</v>
      </c>
      <c r="AP119" s="168">
        <f>VLOOKUP($F119,'struktura dle okresů'!$A:$O,10,0)</f>
        <v>87</v>
      </c>
      <c r="AQ119" s="168">
        <f>VLOOKUP($F119,'struktura dle okresů'!$A:$O,11,0)</f>
        <v>150</v>
      </c>
      <c r="AR119" s="168">
        <f>VLOOKUP($F119,'struktura dle okresů'!$A:$O,12,0)</f>
        <v>137</v>
      </c>
      <c r="AS119" s="168">
        <f>VLOOKUP($F119,'struktura dle okresů'!$A:$O,13,0)</f>
        <v>0</v>
      </c>
      <c r="AT119" s="170">
        <f>VLOOKUP($F119,'struktura dle okresů'!$A:$O,14,0)</f>
        <v>374</v>
      </c>
      <c r="AU119" s="171">
        <f>VLOOKUP($F119,'struktura dle okresů'!$A:$O,15,0)</f>
        <v>0</v>
      </c>
      <c r="AV119" s="30" t="str">
        <f t="shared" si="41"/>
        <v/>
      </c>
      <c r="AW119" s="31" t="str">
        <f t="shared" si="42"/>
        <v/>
      </c>
      <c r="AX119" s="31" t="str">
        <f t="shared" si="43"/>
        <v/>
      </c>
      <c r="AY119" s="121" t="str">
        <f t="shared" si="44"/>
        <v/>
      </c>
      <c r="AZ119" s="31" t="str">
        <f t="shared" si="45"/>
        <v/>
      </c>
      <c r="BA119" s="31" t="str">
        <f t="shared" si="46"/>
        <v/>
      </c>
      <c r="BB119" s="31" t="str">
        <f t="shared" si="47"/>
        <v/>
      </c>
      <c r="BC119" s="31" t="str">
        <f t="shared" si="48"/>
        <v/>
      </c>
      <c r="BD119" s="31">
        <f t="shared" si="49"/>
        <v>1.5278838808250574E-2</v>
      </c>
      <c r="BE119" s="31" t="str">
        <f t="shared" si="50"/>
        <v/>
      </c>
      <c r="BF119" s="122">
        <f t="shared" si="51"/>
        <v>2.1015025743406535E-3</v>
      </c>
      <c r="BG119" s="123" t="str">
        <f t="shared" si="52"/>
        <v/>
      </c>
      <c r="BH119" s="184" t="str">
        <f t="shared" si="53"/>
        <v/>
      </c>
      <c r="BI119" s="185" t="str">
        <f t="shared" si="54"/>
        <v/>
      </c>
      <c r="BJ119" s="185" t="str">
        <f t="shared" si="55"/>
        <v/>
      </c>
      <c r="BK119" s="186" t="str">
        <f t="shared" si="56"/>
        <v/>
      </c>
      <c r="BL119" s="185" t="str">
        <f t="shared" si="57"/>
        <v/>
      </c>
      <c r="BM119" s="185" t="str">
        <f t="shared" si="58"/>
        <v/>
      </c>
      <c r="BN119" s="185" t="str">
        <f t="shared" si="59"/>
        <v/>
      </c>
      <c r="BO119" s="185" t="str">
        <f t="shared" si="60"/>
        <v/>
      </c>
      <c r="BP119" s="185">
        <f t="shared" si="61"/>
        <v>6.0728744939271252E-2</v>
      </c>
      <c r="BQ119" s="185" t="str">
        <f t="shared" si="62"/>
        <v/>
      </c>
      <c r="BR119" s="187">
        <f t="shared" si="63"/>
        <v>1.6216216216216217E-2</v>
      </c>
      <c r="BS119" s="188" t="str">
        <f t="shared" si="64"/>
        <v/>
      </c>
      <c r="BT119" s="209" t="str">
        <f t="shared" si="65"/>
        <v/>
      </c>
      <c r="BU119" s="210" t="str">
        <f t="shared" si="66"/>
        <v/>
      </c>
      <c r="BV119" s="210" t="str">
        <f t="shared" si="67"/>
        <v/>
      </c>
      <c r="BW119" s="211" t="str">
        <f t="shared" si="68"/>
        <v/>
      </c>
      <c r="BX119" s="210" t="str">
        <f t="shared" si="69"/>
        <v/>
      </c>
      <c r="BY119" s="210" t="str">
        <f t="shared" si="70"/>
        <v/>
      </c>
      <c r="BZ119" s="210" t="str">
        <f t="shared" si="71"/>
        <v/>
      </c>
      <c r="CA119" s="210" t="str">
        <f t="shared" si="72"/>
        <v/>
      </c>
      <c r="CB119" s="210">
        <f t="shared" si="73"/>
        <v>0.43795620437956206</v>
      </c>
      <c r="CC119" s="210" t="str">
        <f t="shared" si="74"/>
        <v/>
      </c>
      <c r="CD119" s="212">
        <f t="shared" si="75"/>
        <v>0.16042780748663102</v>
      </c>
      <c r="CE119" s="213" t="str">
        <f t="shared" si="76"/>
        <v/>
      </c>
    </row>
    <row r="120" spans="1:83" x14ac:dyDescent="0.25">
      <c r="A120" s="12" t="s">
        <v>393</v>
      </c>
      <c r="B120" s="13" t="s">
        <v>394</v>
      </c>
      <c r="C120" s="13" t="s">
        <v>132</v>
      </c>
      <c r="D120" s="13" t="s">
        <v>65</v>
      </c>
      <c r="E120" s="13" t="s">
        <v>66</v>
      </c>
      <c r="F120" s="13" t="s">
        <v>67</v>
      </c>
      <c r="G120" s="13" t="s">
        <v>68</v>
      </c>
      <c r="H120" s="13" t="s">
        <v>205</v>
      </c>
      <c r="I120" s="13" t="str">
        <f t="shared" si="40"/>
        <v>ne</v>
      </c>
      <c r="J120" s="14">
        <f>VLOOKUP(D120,'struktura dle kraje'!A:C,3,0)</f>
        <v>555923</v>
      </c>
      <c r="K120" s="45">
        <f>VLOOKUP(F120,'struktura dle okresů'!A:C,3,0)</f>
        <v>116554</v>
      </c>
      <c r="L120" s="44"/>
      <c r="M120" s="14"/>
      <c r="N120" s="14"/>
      <c r="O120" s="15"/>
      <c r="P120" s="14"/>
      <c r="Q120" s="14"/>
      <c r="R120" s="14"/>
      <c r="S120" s="14"/>
      <c r="T120" s="14">
        <v>60</v>
      </c>
      <c r="U120" s="14"/>
      <c r="V120" s="16">
        <v>60</v>
      </c>
      <c r="W120" s="17"/>
      <c r="X120" s="142">
        <f>VLOOKUP($D120,'struktura dle kraje'!$A:$O,4,0)</f>
        <v>2448</v>
      </c>
      <c r="Y120" s="143">
        <f>VLOOKUP($D120,'struktura dle kraje'!$A:$O,5,0)</f>
        <v>35</v>
      </c>
      <c r="Z120" s="143">
        <f>VLOOKUP($D120,'struktura dle kraje'!$A:$O,6,0)</f>
        <v>268</v>
      </c>
      <c r="AA120" s="144">
        <f>VLOOKUP($D120,'struktura dle kraje'!$A:$O,7,0)</f>
        <v>2751</v>
      </c>
      <c r="AB120" s="143">
        <f>VLOOKUP($D120,'struktura dle kraje'!$A:$O,8,0)</f>
        <v>24</v>
      </c>
      <c r="AC120" s="143">
        <f>VLOOKUP($D120,'struktura dle kraje'!$A:$O,9,0)</f>
        <v>10</v>
      </c>
      <c r="AD120" s="143">
        <f>VLOOKUP($D120,'struktura dle kraje'!$A:$O,10,0)</f>
        <v>446</v>
      </c>
      <c r="AE120" s="143">
        <f>VLOOKUP($D120,'struktura dle kraje'!$A:$O,11,0)</f>
        <v>519</v>
      </c>
      <c r="AF120" s="143">
        <f>VLOOKUP($D120,'struktura dle kraje'!$A:$O,12,0)</f>
        <v>532</v>
      </c>
      <c r="AG120" s="143">
        <f>VLOOKUP($D120,'struktura dle kraje'!$A:$O,13,0)</f>
        <v>30</v>
      </c>
      <c r="AH120" s="145">
        <f>VLOOKUP($D120,'struktura dle kraje'!$A:$O,14,0)</f>
        <v>1561</v>
      </c>
      <c r="AI120" s="146">
        <f>VLOOKUP($D120,'struktura dle kraje'!$A:$O,15,0)</f>
        <v>1116</v>
      </c>
      <c r="AJ120" s="167">
        <f>VLOOKUP($F120,'struktura dle okresů'!$A:$O,4,0)</f>
        <v>464</v>
      </c>
      <c r="AK120" s="168">
        <f>VLOOKUP($F120,'struktura dle okresů'!$A:$O,5,0)</f>
        <v>5</v>
      </c>
      <c r="AL120" s="168">
        <f>VLOOKUP($F120,'struktura dle okresů'!$A:$O,6,0)</f>
        <v>26</v>
      </c>
      <c r="AM120" s="169">
        <f>VLOOKUP($F120,'struktura dle okresů'!$A:$O,7,0)</f>
        <v>495</v>
      </c>
      <c r="AN120" s="168">
        <f>VLOOKUP($F120,'struktura dle okresů'!$A:$O,8,0)</f>
        <v>17</v>
      </c>
      <c r="AO120" s="168">
        <f>VLOOKUP($F120,'struktura dle okresů'!$A:$O,9,0)</f>
        <v>5</v>
      </c>
      <c r="AP120" s="168">
        <f>VLOOKUP($F120,'struktura dle okresů'!$A:$O,10,0)</f>
        <v>0</v>
      </c>
      <c r="AQ120" s="168">
        <f>VLOOKUP($F120,'struktura dle okresů'!$A:$O,11,0)</f>
        <v>333</v>
      </c>
      <c r="AR120" s="168">
        <f>VLOOKUP($F120,'struktura dle okresů'!$A:$O,12,0)</f>
        <v>379</v>
      </c>
      <c r="AS120" s="168">
        <f>VLOOKUP($F120,'struktura dle okresů'!$A:$O,13,0)</f>
        <v>0</v>
      </c>
      <c r="AT120" s="170">
        <f>VLOOKUP($F120,'struktura dle okresů'!$A:$O,14,0)</f>
        <v>734</v>
      </c>
      <c r="AU120" s="171">
        <f>VLOOKUP($F120,'struktura dle okresů'!$A:$O,15,0)</f>
        <v>496</v>
      </c>
      <c r="AV120" s="30" t="str">
        <f t="shared" si="41"/>
        <v/>
      </c>
      <c r="AW120" s="31" t="str">
        <f t="shared" si="42"/>
        <v/>
      </c>
      <c r="AX120" s="31" t="str">
        <f t="shared" si="43"/>
        <v/>
      </c>
      <c r="AY120" s="121" t="str">
        <f t="shared" si="44"/>
        <v/>
      </c>
      <c r="AZ120" s="31" t="str">
        <f t="shared" si="45"/>
        <v/>
      </c>
      <c r="BA120" s="31" t="str">
        <f t="shared" si="46"/>
        <v/>
      </c>
      <c r="BB120" s="31" t="str">
        <f t="shared" si="47"/>
        <v/>
      </c>
      <c r="BC120" s="31" t="str">
        <f t="shared" si="48"/>
        <v/>
      </c>
      <c r="BD120" s="31">
        <f t="shared" si="49"/>
        <v>1.5278838808250574E-2</v>
      </c>
      <c r="BE120" s="31" t="str">
        <f t="shared" si="50"/>
        <v/>
      </c>
      <c r="BF120" s="122">
        <f t="shared" si="51"/>
        <v>2.1015025743406535E-3</v>
      </c>
      <c r="BG120" s="123" t="str">
        <f t="shared" si="52"/>
        <v/>
      </c>
      <c r="BH120" s="184" t="str">
        <f t="shared" si="53"/>
        <v/>
      </c>
      <c r="BI120" s="185" t="str">
        <f t="shared" si="54"/>
        <v/>
      </c>
      <c r="BJ120" s="185" t="str">
        <f t="shared" si="55"/>
        <v/>
      </c>
      <c r="BK120" s="186" t="str">
        <f t="shared" si="56"/>
        <v/>
      </c>
      <c r="BL120" s="185" t="str">
        <f t="shared" si="57"/>
        <v/>
      </c>
      <c r="BM120" s="185" t="str">
        <f t="shared" si="58"/>
        <v/>
      </c>
      <c r="BN120" s="185" t="str">
        <f t="shared" si="59"/>
        <v/>
      </c>
      <c r="BO120" s="185" t="str">
        <f t="shared" si="60"/>
        <v/>
      </c>
      <c r="BP120" s="185">
        <f t="shared" si="61"/>
        <v>0.11278195488721804</v>
      </c>
      <c r="BQ120" s="185" t="str">
        <f t="shared" si="62"/>
        <v/>
      </c>
      <c r="BR120" s="187">
        <f t="shared" si="63"/>
        <v>3.8436899423446511E-2</v>
      </c>
      <c r="BS120" s="188" t="str">
        <f t="shared" si="64"/>
        <v/>
      </c>
      <c r="BT120" s="209" t="str">
        <f t="shared" si="65"/>
        <v/>
      </c>
      <c r="BU120" s="210" t="str">
        <f t="shared" si="66"/>
        <v/>
      </c>
      <c r="BV120" s="210" t="str">
        <f t="shared" si="67"/>
        <v/>
      </c>
      <c r="BW120" s="211" t="str">
        <f t="shared" si="68"/>
        <v/>
      </c>
      <c r="BX120" s="210" t="str">
        <f t="shared" si="69"/>
        <v/>
      </c>
      <c r="BY120" s="210" t="str">
        <f t="shared" si="70"/>
        <v/>
      </c>
      <c r="BZ120" s="210" t="str">
        <f t="shared" si="71"/>
        <v/>
      </c>
      <c r="CA120" s="210" t="str">
        <f t="shared" si="72"/>
        <v/>
      </c>
      <c r="CB120" s="210">
        <f t="shared" si="73"/>
        <v>0.15831134564643801</v>
      </c>
      <c r="CC120" s="210" t="str">
        <f t="shared" si="74"/>
        <v/>
      </c>
      <c r="CD120" s="212">
        <f t="shared" si="75"/>
        <v>8.1743869209809264E-2</v>
      </c>
      <c r="CE120" s="213" t="str">
        <f t="shared" si="76"/>
        <v/>
      </c>
    </row>
    <row r="121" spans="1:83" x14ac:dyDescent="0.25">
      <c r="A121" s="12" t="s">
        <v>395</v>
      </c>
      <c r="B121" s="13" t="s">
        <v>396</v>
      </c>
      <c r="C121" s="13" t="s">
        <v>336</v>
      </c>
      <c r="D121" s="13" t="s">
        <v>31</v>
      </c>
      <c r="E121" s="13" t="s">
        <v>32</v>
      </c>
      <c r="F121" s="13" t="s">
        <v>33</v>
      </c>
      <c r="G121" s="13" t="s">
        <v>34</v>
      </c>
      <c r="H121" s="13" t="s">
        <v>205</v>
      </c>
      <c r="I121" s="13" t="str">
        <f t="shared" si="40"/>
        <v>ne</v>
      </c>
      <c r="J121" s="14">
        <f>VLOOKUP(D121,'struktura dle kraje'!A:C,3,0)</f>
        <v>293195</v>
      </c>
      <c r="K121" s="45">
        <f>VLOOKUP(F121,'struktura dle okresů'!A:C,3,0)</f>
        <v>93536</v>
      </c>
      <c r="L121" s="44"/>
      <c r="M121" s="14"/>
      <c r="N121" s="14"/>
      <c r="O121" s="15"/>
      <c r="P121" s="14"/>
      <c r="Q121" s="14"/>
      <c r="R121" s="14"/>
      <c r="S121" s="14"/>
      <c r="T121" s="14"/>
      <c r="U121" s="14"/>
      <c r="V121" s="16">
        <v>0</v>
      </c>
      <c r="W121" s="17">
        <v>400</v>
      </c>
      <c r="X121" s="142">
        <f>VLOOKUP($D121,'struktura dle kraje'!$A:$O,4,0)</f>
        <v>889</v>
      </c>
      <c r="Y121" s="143">
        <f>VLOOKUP($D121,'struktura dle kraje'!$A:$O,5,0)</f>
        <v>17</v>
      </c>
      <c r="Z121" s="143">
        <f>VLOOKUP($D121,'struktura dle kraje'!$A:$O,6,0)</f>
        <v>81</v>
      </c>
      <c r="AA121" s="144">
        <f>VLOOKUP($D121,'struktura dle kraje'!$A:$O,7,0)</f>
        <v>987</v>
      </c>
      <c r="AB121" s="143">
        <f>VLOOKUP($D121,'struktura dle kraje'!$A:$O,8,0)</f>
        <v>35</v>
      </c>
      <c r="AC121" s="143">
        <f>VLOOKUP($D121,'struktura dle kraje'!$A:$O,9,0)</f>
        <v>20</v>
      </c>
      <c r="AD121" s="143">
        <f>VLOOKUP($D121,'struktura dle kraje'!$A:$O,10,0)</f>
        <v>316</v>
      </c>
      <c r="AE121" s="143">
        <f>VLOOKUP($D121,'struktura dle kraje'!$A:$O,11,0)</f>
        <v>25</v>
      </c>
      <c r="AF121" s="143">
        <f>VLOOKUP($D121,'struktura dle kraje'!$A:$O,12,0)</f>
        <v>267</v>
      </c>
      <c r="AG121" s="143">
        <f>VLOOKUP($D121,'struktura dle kraje'!$A:$O,13,0)</f>
        <v>20</v>
      </c>
      <c r="AH121" s="145">
        <f>VLOOKUP($D121,'struktura dle kraje'!$A:$O,14,0)</f>
        <v>683</v>
      </c>
      <c r="AI121" s="146">
        <f>VLOOKUP($D121,'struktura dle kraje'!$A:$O,15,0)</f>
        <v>2139</v>
      </c>
      <c r="AJ121" s="167">
        <f>VLOOKUP($F121,'struktura dle okresů'!$A:$O,4,0)</f>
        <v>184</v>
      </c>
      <c r="AK121" s="168">
        <f>VLOOKUP($F121,'struktura dle okresů'!$A:$O,5,0)</f>
        <v>5</v>
      </c>
      <c r="AL121" s="168">
        <f>VLOOKUP($F121,'struktura dle okresů'!$A:$O,6,0)</f>
        <v>12</v>
      </c>
      <c r="AM121" s="169">
        <f>VLOOKUP($F121,'struktura dle okresů'!$A:$O,7,0)</f>
        <v>201</v>
      </c>
      <c r="AN121" s="168">
        <f>VLOOKUP($F121,'struktura dle okresů'!$A:$O,8,0)</f>
        <v>0</v>
      </c>
      <c r="AO121" s="168">
        <f>VLOOKUP($F121,'struktura dle okresů'!$A:$O,9,0)</f>
        <v>0</v>
      </c>
      <c r="AP121" s="168">
        <f>VLOOKUP($F121,'struktura dle okresů'!$A:$O,10,0)</f>
        <v>57</v>
      </c>
      <c r="AQ121" s="168">
        <f>VLOOKUP($F121,'struktura dle okresů'!$A:$O,11,0)</f>
        <v>0</v>
      </c>
      <c r="AR121" s="168">
        <f>VLOOKUP($F121,'struktura dle okresů'!$A:$O,12,0)</f>
        <v>267</v>
      </c>
      <c r="AS121" s="168">
        <f>VLOOKUP($F121,'struktura dle okresů'!$A:$O,13,0)</f>
        <v>0</v>
      </c>
      <c r="AT121" s="170">
        <f>VLOOKUP($F121,'struktura dle okresů'!$A:$O,14,0)</f>
        <v>324</v>
      </c>
      <c r="AU121" s="171">
        <f>VLOOKUP($F121,'struktura dle okresů'!$A:$O,15,0)</f>
        <v>1111</v>
      </c>
      <c r="AV121" s="30" t="str">
        <f t="shared" si="41"/>
        <v/>
      </c>
      <c r="AW121" s="31" t="str">
        <f t="shared" si="42"/>
        <v/>
      </c>
      <c r="AX121" s="31" t="str">
        <f t="shared" si="43"/>
        <v/>
      </c>
      <c r="AY121" s="121" t="str">
        <f t="shared" si="44"/>
        <v/>
      </c>
      <c r="AZ121" s="31" t="str">
        <f t="shared" si="45"/>
        <v/>
      </c>
      <c r="BA121" s="31" t="str">
        <f t="shared" si="46"/>
        <v/>
      </c>
      <c r="BB121" s="31" t="str">
        <f t="shared" si="47"/>
        <v/>
      </c>
      <c r="BC121" s="31" t="str">
        <f t="shared" si="48"/>
        <v/>
      </c>
      <c r="BD121" s="31" t="str">
        <f t="shared" si="49"/>
        <v/>
      </c>
      <c r="BE121" s="31" t="str">
        <f t="shared" si="50"/>
        <v/>
      </c>
      <c r="BF121" s="122" t="str">
        <f t="shared" si="51"/>
        <v/>
      </c>
      <c r="BG121" s="123">
        <f t="shared" si="52"/>
        <v>4.1042478965729531E-2</v>
      </c>
      <c r="BH121" s="184" t="str">
        <f t="shared" si="53"/>
        <v/>
      </c>
      <c r="BI121" s="185" t="str">
        <f t="shared" si="54"/>
        <v/>
      </c>
      <c r="BJ121" s="185" t="str">
        <f t="shared" si="55"/>
        <v/>
      </c>
      <c r="BK121" s="186" t="str">
        <f t="shared" si="56"/>
        <v/>
      </c>
      <c r="BL121" s="185" t="str">
        <f t="shared" si="57"/>
        <v/>
      </c>
      <c r="BM121" s="185" t="str">
        <f t="shared" si="58"/>
        <v/>
      </c>
      <c r="BN121" s="185" t="str">
        <f t="shared" si="59"/>
        <v/>
      </c>
      <c r="BO121" s="185" t="str">
        <f t="shared" si="60"/>
        <v/>
      </c>
      <c r="BP121" s="185" t="str">
        <f t="shared" si="61"/>
        <v/>
      </c>
      <c r="BQ121" s="185" t="str">
        <f t="shared" si="62"/>
        <v/>
      </c>
      <c r="BR121" s="187" t="str">
        <f t="shared" si="63"/>
        <v/>
      </c>
      <c r="BS121" s="188">
        <f t="shared" si="64"/>
        <v>0.18700327255726976</v>
      </c>
      <c r="BT121" s="209" t="str">
        <f t="shared" si="65"/>
        <v/>
      </c>
      <c r="BU121" s="210" t="str">
        <f t="shared" si="66"/>
        <v/>
      </c>
      <c r="BV121" s="210" t="str">
        <f t="shared" si="67"/>
        <v/>
      </c>
      <c r="BW121" s="211" t="str">
        <f t="shared" si="68"/>
        <v/>
      </c>
      <c r="BX121" s="210" t="str">
        <f t="shared" si="69"/>
        <v/>
      </c>
      <c r="BY121" s="210" t="str">
        <f t="shared" si="70"/>
        <v/>
      </c>
      <c r="BZ121" s="210" t="str">
        <f t="shared" si="71"/>
        <v/>
      </c>
      <c r="CA121" s="210" t="str">
        <f t="shared" si="72"/>
        <v/>
      </c>
      <c r="CB121" s="210" t="str">
        <f t="shared" si="73"/>
        <v/>
      </c>
      <c r="CC121" s="210" t="str">
        <f t="shared" si="74"/>
        <v/>
      </c>
      <c r="CD121" s="212" t="str">
        <f t="shared" si="75"/>
        <v/>
      </c>
      <c r="CE121" s="213">
        <f t="shared" si="76"/>
        <v>0.36003600360036003</v>
      </c>
    </row>
    <row r="122" spans="1:83" x14ac:dyDescent="0.25">
      <c r="A122" s="12" t="s">
        <v>397</v>
      </c>
      <c r="B122" s="13" t="s">
        <v>398</v>
      </c>
      <c r="C122" s="13" t="s">
        <v>132</v>
      </c>
      <c r="D122" s="13" t="s">
        <v>102</v>
      </c>
      <c r="E122" s="13" t="s">
        <v>103</v>
      </c>
      <c r="F122" s="13" t="s">
        <v>181</v>
      </c>
      <c r="G122" s="13" t="s">
        <v>182</v>
      </c>
      <c r="H122" s="13" t="s">
        <v>205</v>
      </c>
      <c r="I122" s="13" t="str">
        <f t="shared" si="40"/>
        <v>ne</v>
      </c>
      <c r="J122" s="14">
        <f>VLOOKUP(D122,'struktura dle kraje'!A:C,3,0)</f>
        <v>1229343</v>
      </c>
      <c r="K122" s="45">
        <f>VLOOKUP(F122,'struktura dle okresů'!A:C,3,0)</f>
        <v>234615</v>
      </c>
      <c r="L122" s="44"/>
      <c r="M122" s="14"/>
      <c r="N122" s="14"/>
      <c r="O122" s="15"/>
      <c r="P122" s="14"/>
      <c r="Q122" s="14"/>
      <c r="R122" s="14"/>
      <c r="S122" s="14"/>
      <c r="T122" s="14">
        <v>103</v>
      </c>
      <c r="U122" s="14"/>
      <c r="V122" s="16">
        <v>103</v>
      </c>
      <c r="W122" s="17"/>
      <c r="X122" s="142">
        <f>VLOOKUP($D122,'struktura dle kraje'!$A:$O,4,0)</f>
        <v>5301</v>
      </c>
      <c r="Y122" s="143">
        <f>VLOOKUP($D122,'struktura dle kraje'!$A:$O,5,0)</f>
        <v>144</v>
      </c>
      <c r="Z122" s="143">
        <f>VLOOKUP($D122,'struktura dle kraje'!$A:$O,6,0)</f>
        <v>674</v>
      </c>
      <c r="AA122" s="144">
        <f>VLOOKUP($D122,'struktura dle kraje'!$A:$O,7,0)</f>
        <v>6119</v>
      </c>
      <c r="AB122" s="143">
        <f>VLOOKUP($D122,'struktura dle kraje'!$A:$O,8,0)</f>
        <v>68</v>
      </c>
      <c r="AC122" s="143">
        <f>VLOOKUP($D122,'struktura dle kraje'!$A:$O,9,0)</f>
        <v>28</v>
      </c>
      <c r="AD122" s="143">
        <f>VLOOKUP($D122,'struktura dle kraje'!$A:$O,10,0)</f>
        <v>1130</v>
      </c>
      <c r="AE122" s="143">
        <f>VLOOKUP($D122,'struktura dle kraje'!$A:$O,11,0)</f>
        <v>1003</v>
      </c>
      <c r="AF122" s="143">
        <f>VLOOKUP($D122,'struktura dle kraje'!$A:$O,12,0)</f>
        <v>364</v>
      </c>
      <c r="AG122" s="143">
        <f>VLOOKUP($D122,'struktura dle kraje'!$A:$O,13,0)</f>
        <v>67</v>
      </c>
      <c r="AH122" s="145">
        <f>VLOOKUP($D122,'struktura dle kraje'!$A:$O,14,0)</f>
        <v>2660</v>
      </c>
      <c r="AI122" s="146">
        <f>VLOOKUP($D122,'struktura dle kraje'!$A:$O,15,0)</f>
        <v>270</v>
      </c>
      <c r="AJ122" s="167">
        <f>VLOOKUP($F122,'struktura dle okresů'!$A:$O,4,0)</f>
        <v>144</v>
      </c>
      <c r="AK122" s="168">
        <f>VLOOKUP($F122,'struktura dle okresů'!$A:$O,5,0)</f>
        <v>10</v>
      </c>
      <c r="AL122" s="168">
        <f>VLOOKUP($F122,'struktura dle okresů'!$A:$O,6,0)</f>
        <v>0</v>
      </c>
      <c r="AM122" s="169">
        <f>VLOOKUP($F122,'struktura dle okresů'!$A:$O,7,0)</f>
        <v>154</v>
      </c>
      <c r="AN122" s="168">
        <f>VLOOKUP($F122,'struktura dle okresů'!$A:$O,8,0)</f>
        <v>0</v>
      </c>
      <c r="AO122" s="168">
        <f>VLOOKUP($F122,'struktura dle okresů'!$A:$O,9,0)</f>
        <v>0</v>
      </c>
      <c r="AP122" s="168">
        <f>VLOOKUP($F122,'struktura dle okresů'!$A:$O,10,0)</f>
        <v>120</v>
      </c>
      <c r="AQ122" s="168">
        <f>VLOOKUP($F122,'struktura dle okresů'!$A:$O,11,0)</f>
        <v>30</v>
      </c>
      <c r="AR122" s="168">
        <f>VLOOKUP($F122,'struktura dle okresů'!$A:$O,12,0)</f>
        <v>103</v>
      </c>
      <c r="AS122" s="168">
        <f>VLOOKUP($F122,'struktura dle okresů'!$A:$O,13,0)</f>
        <v>47</v>
      </c>
      <c r="AT122" s="170">
        <f>VLOOKUP($F122,'struktura dle okresů'!$A:$O,14,0)</f>
        <v>300</v>
      </c>
      <c r="AU122" s="171">
        <f>VLOOKUP($F122,'struktura dle okresů'!$A:$O,15,0)</f>
        <v>0</v>
      </c>
      <c r="AV122" s="30" t="str">
        <f t="shared" si="41"/>
        <v/>
      </c>
      <c r="AW122" s="31" t="str">
        <f t="shared" si="42"/>
        <v/>
      </c>
      <c r="AX122" s="31" t="str">
        <f t="shared" si="43"/>
        <v/>
      </c>
      <c r="AY122" s="121" t="str">
        <f t="shared" si="44"/>
        <v/>
      </c>
      <c r="AZ122" s="31" t="str">
        <f t="shared" si="45"/>
        <v/>
      </c>
      <c r="BA122" s="31" t="str">
        <f t="shared" si="46"/>
        <v/>
      </c>
      <c r="BB122" s="31" t="str">
        <f t="shared" si="47"/>
        <v/>
      </c>
      <c r="BC122" s="31" t="str">
        <f t="shared" si="48"/>
        <v/>
      </c>
      <c r="BD122" s="31">
        <f t="shared" si="49"/>
        <v>2.6228673287496816E-2</v>
      </c>
      <c r="BE122" s="31" t="str">
        <f t="shared" si="50"/>
        <v/>
      </c>
      <c r="BF122" s="122">
        <f t="shared" si="51"/>
        <v>3.6075794192847888E-3</v>
      </c>
      <c r="BG122" s="123" t="str">
        <f t="shared" si="52"/>
        <v/>
      </c>
      <c r="BH122" s="184" t="str">
        <f t="shared" si="53"/>
        <v/>
      </c>
      <c r="BI122" s="185" t="str">
        <f t="shared" si="54"/>
        <v/>
      </c>
      <c r="BJ122" s="185" t="str">
        <f t="shared" si="55"/>
        <v/>
      </c>
      <c r="BK122" s="186" t="str">
        <f t="shared" si="56"/>
        <v/>
      </c>
      <c r="BL122" s="185" t="str">
        <f t="shared" si="57"/>
        <v/>
      </c>
      <c r="BM122" s="185" t="str">
        <f t="shared" si="58"/>
        <v/>
      </c>
      <c r="BN122" s="185" t="str">
        <f t="shared" si="59"/>
        <v/>
      </c>
      <c r="BO122" s="185" t="str">
        <f t="shared" si="60"/>
        <v/>
      </c>
      <c r="BP122" s="185">
        <f t="shared" si="61"/>
        <v>0.28296703296703296</v>
      </c>
      <c r="BQ122" s="185" t="str">
        <f t="shared" si="62"/>
        <v/>
      </c>
      <c r="BR122" s="187">
        <f t="shared" si="63"/>
        <v>3.8721804511278199E-2</v>
      </c>
      <c r="BS122" s="188" t="str">
        <f t="shared" si="64"/>
        <v/>
      </c>
      <c r="BT122" s="209" t="str">
        <f t="shared" si="65"/>
        <v/>
      </c>
      <c r="BU122" s="210" t="str">
        <f t="shared" si="66"/>
        <v/>
      </c>
      <c r="BV122" s="210" t="str">
        <f t="shared" si="67"/>
        <v/>
      </c>
      <c r="BW122" s="211" t="str">
        <f t="shared" si="68"/>
        <v/>
      </c>
      <c r="BX122" s="210" t="str">
        <f t="shared" si="69"/>
        <v/>
      </c>
      <c r="BY122" s="210" t="str">
        <f t="shared" si="70"/>
        <v/>
      </c>
      <c r="BZ122" s="210" t="str">
        <f t="shared" si="71"/>
        <v/>
      </c>
      <c r="CA122" s="210" t="str">
        <f t="shared" si="72"/>
        <v/>
      </c>
      <c r="CB122" s="210">
        <f t="shared" si="73"/>
        <v>1</v>
      </c>
      <c r="CC122" s="210" t="str">
        <f t="shared" si="74"/>
        <v/>
      </c>
      <c r="CD122" s="212">
        <f t="shared" si="75"/>
        <v>0.34333333333333332</v>
      </c>
      <c r="CE122" s="213" t="str">
        <f t="shared" si="76"/>
        <v/>
      </c>
    </row>
    <row r="123" spans="1:83" x14ac:dyDescent="0.25">
      <c r="A123" s="12" t="s">
        <v>399</v>
      </c>
      <c r="B123" s="13" t="s">
        <v>400</v>
      </c>
      <c r="C123" s="13" t="s">
        <v>336</v>
      </c>
      <c r="D123" s="13" t="s">
        <v>212</v>
      </c>
      <c r="E123" s="13" t="s">
        <v>213</v>
      </c>
      <c r="F123" s="13" t="s">
        <v>304</v>
      </c>
      <c r="G123" s="13" t="s">
        <v>305</v>
      </c>
      <c r="H123" s="13" t="s">
        <v>48</v>
      </c>
      <c r="I123" s="13" t="str">
        <f t="shared" si="40"/>
        <v>ne</v>
      </c>
      <c r="J123" s="14">
        <f>VLOOKUP(D123,'struktura dle kraje'!A:C,3,0)</f>
        <v>1182613</v>
      </c>
      <c r="K123" s="45">
        <f>VLOOKUP(F123,'struktura dle okresů'!A:C,3,0)</f>
        <v>88288</v>
      </c>
      <c r="L123" s="44"/>
      <c r="M123" s="14"/>
      <c r="N123" s="14"/>
      <c r="O123" s="15"/>
      <c r="P123" s="14"/>
      <c r="Q123" s="14"/>
      <c r="R123" s="14"/>
      <c r="S123" s="14"/>
      <c r="T123" s="14"/>
      <c r="U123" s="14"/>
      <c r="V123" s="16">
        <v>0</v>
      </c>
      <c r="W123" s="17">
        <v>180</v>
      </c>
      <c r="X123" s="142">
        <f>VLOOKUP($D123,'struktura dle kraje'!$A:$O,4,0)</f>
        <v>4664</v>
      </c>
      <c r="Y123" s="143">
        <f>VLOOKUP($D123,'struktura dle kraje'!$A:$O,5,0)</f>
        <v>101</v>
      </c>
      <c r="Z123" s="143">
        <f>VLOOKUP($D123,'struktura dle kraje'!$A:$O,6,0)</f>
        <v>562</v>
      </c>
      <c r="AA123" s="144">
        <f>VLOOKUP($D123,'struktura dle kraje'!$A:$O,7,0)</f>
        <v>5327</v>
      </c>
      <c r="AB123" s="143">
        <f>VLOOKUP($D123,'struktura dle kraje'!$A:$O,8,0)</f>
        <v>42</v>
      </c>
      <c r="AC123" s="143">
        <f>VLOOKUP($D123,'struktura dle kraje'!$A:$O,9,0)</f>
        <v>34</v>
      </c>
      <c r="AD123" s="143">
        <f>VLOOKUP($D123,'struktura dle kraje'!$A:$O,10,0)</f>
        <v>1065</v>
      </c>
      <c r="AE123" s="143">
        <f>VLOOKUP($D123,'struktura dle kraje'!$A:$O,11,0)</f>
        <v>1698</v>
      </c>
      <c r="AF123" s="143">
        <f>VLOOKUP($D123,'struktura dle kraje'!$A:$O,12,0)</f>
        <v>684</v>
      </c>
      <c r="AG123" s="143">
        <f>VLOOKUP($D123,'struktura dle kraje'!$A:$O,13,0)</f>
        <v>57</v>
      </c>
      <c r="AH123" s="145">
        <f>VLOOKUP($D123,'struktura dle kraje'!$A:$O,14,0)</f>
        <v>3580</v>
      </c>
      <c r="AI123" s="146">
        <f>VLOOKUP($D123,'struktura dle kraje'!$A:$O,15,0)</f>
        <v>999</v>
      </c>
      <c r="AJ123" s="167">
        <f>VLOOKUP($F123,'struktura dle okresů'!$A:$O,4,0)</f>
        <v>325</v>
      </c>
      <c r="AK123" s="168">
        <f>VLOOKUP($F123,'struktura dle okresů'!$A:$O,5,0)</f>
        <v>6</v>
      </c>
      <c r="AL123" s="168">
        <f>VLOOKUP($F123,'struktura dle okresů'!$A:$O,6,0)</f>
        <v>28</v>
      </c>
      <c r="AM123" s="169">
        <f>VLOOKUP($F123,'struktura dle okresů'!$A:$O,7,0)</f>
        <v>359</v>
      </c>
      <c r="AN123" s="168">
        <f>VLOOKUP($F123,'struktura dle okresů'!$A:$O,8,0)</f>
        <v>0</v>
      </c>
      <c r="AO123" s="168">
        <f>VLOOKUP($F123,'struktura dle okresů'!$A:$O,9,0)</f>
        <v>8</v>
      </c>
      <c r="AP123" s="168">
        <f>VLOOKUP($F123,'struktura dle okresů'!$A:$O,10,0)</f>
        <v>45</v>
      </c>
      <c r="AQ123" s="168">
        <f>VLOOKUP($F123,'struktura dle okresů'!$A:$O,11,0)</f>
        <v>25</v>
      </c>
      <c r="AR123" s="168">
        <f>VLOOKUP($F123,'struktura dle okresů'!$A:$O,12,0)</f>
        <v>95</v>
      </c>
      <c r="AS123" s="168">
        <f>VLOOKUP($F123,'struktura dle okresů'!$A:$O,13,0)</f>
        <v>0</v>
      </c>
      <c r="AT123" s="170">
        <f>VLOOKUP($F123,'struktura dle okresů'!$A:$O,14,0)</f>
        <v>173</v>
      </c>
      <c r="AU123" s="171">
        <f>VLOOKUP($F123,'struktura dle okresů'!$A:$O,15,0)</f>
        <v>180</v>
      </c>
      <c r="AV123" s="30" t="str">
        <f t="shared" si="41"/>
        <v/>
      </c>
      <c r="AW123" s="31" t="str">
        <f t="shared" si="42"/>
        <v/>
      </c>
      <c r="AX123" s="31" t="str">
        <f t="shared" si="43"/>
        <v/>
      </c>
      <c r="AY123" s="121" t="str">
        <f t="shared" si="44"/>
        <v/>
      </c>
      <c r="AZ123" s="31" t="str">
        <f t="shared" si="45"/>
        <v/>
      </c>
      <c r="BA123" s="31" t="str">
        <f t="shared" si="46"/>
        <v/>
      </c>
      <c r="BB123" s="31" t="str">
        <f t="shared" si="47"/>
        <v/>
      </c>
      <c r="BC123" s="31" t="str">
        <f t="shared" si="48"/>
        <v/>
      </c>
      <c r="BD123" s="31" t="str">
        <f t="shared" si="49"/>
        <v/>
      </c>
      <c r="BE123" s="31" t="str">
        <f t="shared" si="50"/>
        <v/>
      </c>
      <c r="BF123" s="122" t="str">
        <f t="shared" si="51"/>
        <v/>
      </c>
      <c r="BG123" s="123">
        <f t="shared" si="52"/>
        <v>1.8469115534578289E-2</v>
      </c>
      <c r="BH123" s="184" t="str">
        <f t="shared" si="53"/>
        <v/>
      </c>
      <c r="BI123" s="185" t="str">
        <f t="shared" si="54"/>
        <v/>
      </c>
      <c r="BJ123" s="185" t="str">
        <f t="shared" si="55"/>
        <v/>
      </c>
      <c r="BK123" s="186" t="str">
        <f t="shared" si="56"/>
        <v/>
      </c>
      <c r="BL123" s="185" t="str">
        <f t="shared" si="57"/>
        <v/>
      </c>
      <c r="BM123" s="185" t="str">
        <f t="shared" si="58"/>
        <v/>
      </c>
      <c r="BN123" s="185" t="str">
        <f t="shared" si="59"/>
        <v/>
      </c>
      <c r="BO123" s="185" t="str">
        <f t="shared" si="60"/>
        <v/>
      </c>
      <c r="BP123" s="185" t="str">
        <f t="shared" si="61"/>
        <v/>
      </c>
      <c r="BQ123" s="185" t="str">
        <f t="shared" si="62"/>
        <v/>
      </c>
      <c r="BR123" s="187" t="str">
        <f t="shared" si="63"/>
        <v/>
      </c>
      <c r="BS123" s="188">
        <f t="shared" si="64"/>
        <v>0.18018018018018017</v>
      </c>
      <c r="BT123" s="209" t="str">
        <f t="shared" si="65"/>
        <v/>
      </c>
      <c r="BU123" s="210" t="str">
        <f t="shared" si="66"/>
        <v/>
      </c>
      <c r="BV123" s="210" t="str">
        <f t="shared" si="67"/>
        <v/>
      </c>
      <c r="BW123" s="211" t="str">
        <f t="shared" si="68"/>
        <v/>
      </c>
      <c r="BX123" s="210" t="str">
        <f t="shared" si="69"/>
        <v/>
      </c>
      <c r="BY123" s="210" t="str">
        <f t="shared" si="70"/>
        <v/>
      </c>
      <c r="BZ123" s="210" t="str">
        <f t="shared" si="71"/>
        <v/>
      </c>
      <c r="CA123" s="210" t="str">
        <f t="shared" si="72"/>
        <v/>
      </c>
      <c r="CB123" s="210" t="str">
        <f t="shared" si="73"/>
        <v/>
      </c>
      <c r="CC123" s="210" t="str">
        <f t="shared" si="74"/>
        <v/>
      </c>
      <c r="CD123" s="212" t="str">
        <f t="shared" si="75"/>
        <v/>
      </c>
      <c r="CE123" s="213">
        <f t="shared" si="76"/>
        <v>1</v>
      </c>
    </row>
    <row r="124" spans="1:83" x14ac:dyDescent="0.25">
      <c r="A124" s="12" t="s">
        <v>401</v>
      </c>
      <c r="B124" s="13" t="s">
        <v>402</v>
      </c>
      <c r="C124" s="13" t="s">
        <v>141</v>
      </c>
      <c r="D124" s="13" t="s">
        <v>222</v>
      </c>
      <c r="E124" s="13" t="s">
        <v>223</v>
      </c>
      <c r="F124" s="13" t="s">
        <v>224</v>
      </c>
      <c r="G124" s="13" t="s">
        <v>225</v>
      </c>
      <c r="H124" s="13" t="s">
        <v>205</v>
      </c>
      <c r="I124" s="13" t="str">
        <f t="shared" si="40"/>
        <v>ne</v>
      </c>
      <c r="J124" s="14">
        <f>VLOOKUP(D124,'struktura dle kraje'!A:C,3,0)</f>
        <v>578998</v>
      </c>
      <c r="K124" s="45">
        <f>VLOOKUP(F124,'struktura dle okresů'!A:C,3,0)</f>
        <v>104130</v>
      </c>
      <c r="L124" s="44"/>
      <c r="M124" s="14"/>
      <c r="N124" s="14"/>
      <c r="O124" s="15"/>
      <c r="P124" s="14"/>
      <c r="Q124" s="14"/>
      <c r="R124" s="14">
        <v>105</v>
      </c>
      <c r="S124" s="14"/>
      <c r="T124" s="14"/>
      <c r="U124" s="14"/>
      <c r="V124" s="16">
        <v>105</v>
      </c>
      <c r="W124" s="17"/>
      <c r="X124" s="142">
        <f>VLOOKUP($D124,'struktura dle kraje'!$A:$O,4,0)</f>
        <v>1927</v>
      </c>
      <c r="Y124" s="143">
        <f>VLOOKUP($D124,'struktura dle kraje'!$A:$O,5,0)</f>
        <v>32</v>
      </c>
      <c r="Z124" s="143">
        <f>VLOOKUP($D124,'struktura dle kraje'!$A:$O,6,0)</f>
        <v>192</v>
      </c>
      <c r="AA124" s="144">
        <f>VLOOKUP($D124,'struktura dle kraje'!$A:$O,7,0)</f>
        <v>2151</v>
      </c>
      <c r="AB124" s="143">
        <f>VLOOKUP($D124,'struktura dle kraje'!$A:$O,8,0)</f>
        <v>19</v>
      </c>
      <c r="AC124" s="143">
        <f>VLOOKUP($D124,'struktura dle kraje'!$A:$O,9,0)</f>
        <v>12</v>
      </c>
      <c r="AD124" s="143">
        <f>VLOOKUP($D124,'struktura dle kraje'!$A:$O,10,0)</f>
        <v>622</v>
      </c>
      <c r="AE124" s="143">
        <f>VLOOKUP($D124,'struktura dle kraje'!$A:$O,11,0)</f>
        <v>812</v>
      </c>
      <c r="AF124" s="143">
        <f>VLOOKUP($D124,'struktura dle kraje'!$A:$O,12,0)</f>
        <v>79</v>
      </c>
      <c r="AG124" s="143">
        <f>VLOOKUP($D124,'struktura dle kraje'!$A:$O,13,0)</f>
        <v>29</v>
      </c>
      <c r="AH124" s="145">
        <f>VLOOKUP($D124,'struktura dle kraje'!$A:$O,14,0)</f>
        <v>1573</v>
      </c>
      <c r="AI124" s="146">
        <f>VLOOKUP($D124,'struktura dle kraje'!$A:$O,15,0)</f>
        <v>1000</v>
      </c>
      <c r="AJ124" s="167">
        <f>VLOOKUP($F124,'struktura dle okresů'!$A:$O,4,0)</f>
        <v>376</v>
      </c>
      <c r="AK124" s="168">
        <f>VLOOKUP($F124,'struktura dle okresů'!$A:$O,5,0)</f>
        <v>7</v>
      </c>
      <c r="AL124" s="168">
        <f>VLOOKUP($F124,'struktura dle okresů'!$A:$O,6,0)</f>
        <v>28</v>
      </c>
      <c r="AM124" s="169">
        <f>VLOOKUP($F124,'struktura dle okresů'!$A:$O,7,0)</f>
        <v>411</v>
      </c>
      <c r="AN124" s="168">
        <f>VLOOKUP($F124,'struktura dle okresů'!$A:$O,8,0)</f>
        <v>0</v>
      </c>
      <c r="AO124" s="168">
        <f>VLOOKUP($F124,'struktura dle okresů'!$A:$O,9,0)</f>
        <v>0</v>
      </c>
      <c r="AP124" s="168">
        <f>VLOOKUP($F124,'struktura dle okresů'!$A:$O,10,0)</f>
        <v>105</v>
      </c>
      <c r="AQ124" s="168">
        <f>VLOOKUP($F124,'struktura dle okresů'!$A:$O,11,0)</f>
        <v>787</v>
      </c>
      <c r="AR124" s="168">
        <f>VLOOKUP($F124,'struktura dle okresů'!$A:$O,12,0)</f>
        <v>20</v>
      </c>
      <c r="AS124" s="168">
        <f>VLOOKUP($F124,'struktura dle okresů'!$A:$O,13,0)</f>
        <v>0</v>
      </c>
      <c r="AT124" s="170">
        <f>VLOOKUP($F124,'struktura dle okresů'!$A:$O,14,0)</f>
        <v>912</v>
      </c>
      <c r="AU124" s="171">
        <f>VLOOKUP($F124,'struktura dle okresů'!$A:$O,15,0)</f>
        <v>0</v>
      </c>
      <c r="AV124" s="30" t="str">
        <f t="shared" si="41"/>
        <v/>
      </c>
      <c r="AW124" s="31" t="str">
        <f t="shared" si="42"/>
        <v/>
      </c>
      <c r="AX124" s="31" t="str">
        <f t="shared" si="43"/>
        <v/>
      </c>
      <c r="AY124" s="121" t="str">
        <f t="shared" si="44"/>
        <v/>
      </c>
      <c r="AZ124" s="31" t="str">
        <f t="shared" si="45"/>
        <v/>
      </c>
      <c r="BA124" s="31" t="str">
        <f t="shared" si="46"/>
        <v/>
      </c>
      <c r="BB124" s="31">
        <f t="shared" si="47"/>
        <v>9.5143167814425514E-3</v>
      </c>
      <c r="BC124" s="31" t="str">
        <f t="shared" si="48"/>
        <v/>
      </c>
      <c r="BD124" s="31" t="str">
        <f t="shared" si="49"/>
        <v/>
      </c>
      <c r="BE124" s="31" t="str">
        <f t="shared" si="50"/>
        <v/>
      </c>
      <c r="BF124" s="122">
        <f t="shared" si="51"/>
        <v>3.6776295050961437E-3</v>
      </c>
      <c r="BG124" s="123" t="str">
        <f t="shared" si="52"/>
        <v/>
      </c>
      <c r="BH124" s="184" t="str">
        <f t="shared" si="53"/>
        <v/>
      </c>
      <c r="BI124" s="185" t="str">
        <f t="shared" si="54"/>
        <v/>
      </c>
      <c r="BJ124" s="185" t="str">
        <f t="shared" si="55"/>
        <v/>
      </c>
      <c r="BK124" s="186" t="str">
        <f t="shared" si="56"/>
        <v/>
      </c>
      <c r="BL124" s="185" t="str">
        <f t="shared" si="57"/>
        <v/>
      </c>
      <c r="BM124" s="185" t="str">
        <f t="shared" si="58"/>
        <v/>
      </c>
      <c r="BN124" s="185">
        <f t="shared" si="59"/>
        <v>0.16881028938906753</v>
      </c>
      <c r="BO124" s="185" t="str">
        <f t="shared" si="60"/>
        <v/>
      </c>
      <c r="BP124" s="185" t="str">
        <f t="shared" si="61"/>
        <v/>
      </c>
      <c r="BQ124" s="185" t="str">
        <f t="shared" si="62"/>
        <v/>
      </c>
      <c r="BR124" s="187">
        <f t="shared" si="63"/>
        <v>6.675143038779402E-2</v>
      </c>
      <c r="BS124" s="188" t="str">
        <f t="shared" si="64"/>
        <v/>
      </c>
      <c r="BT124" s="209" t="str">
        <f t="shared" si="65"/>
        <v/>
      </c>
      <c r="BU124" s="210" t="str">
        <f t="shared" si="66"/>
        <v/>
      </c>
      <c r="BV124" s="210" t="str">
        <f t="shared" si="67"/>
        <v/>
      </c>
      <c r="BW124" s="211" t="str">
        <f t="shared" si="68"/>
        <v/>
      </c>
      <c r="BX124" s="210" t="str">
        <f t="shared" si="69"/>
        <v/>
      </c>
      <c r="BY124" s="210" t="str">
        <f t="shared" si="70"/>
        <v/>
      </c>
      <c r="BZ124" s="210">
        <f t="shared" si="71"/>
        <v>1</v>
      </c>
      <c r="CA124" s="210" t="str">
        <f t="shared" si="72"/>
        <v/>
      </c>
      <c r="CB124" s="210" t="str">
        <f t="shared" si="73"/>
        <v/>
      </c>
      <c r="CC124" s="210" t="str">
        <f t="shared" si="74"/>
        <v/>
      </c>
      <c r="CD124" s="212">
        <f t="shared" si="75"/>
        <v>0.11513157894736842</v>
      </c>
      <c r="CE124" s="213" t="str">
        <f t="shared" si="76"/>
        <v/>
      </c>
    </row>
    <row r="125" spans="1:83" x14ac:dyDescent="0.25">
      <c r="A125" s="12" t="s">
        <v>403</v>
      </c>
      <c r="B125" s="13" t="s">
        <v>404</v>
      </c>
      <c r="C125" s="13" t="s">
        <v>132</v>
      </c>
      <c r="D125" s="13" t="s">
        <v>31</v>
      </c>
      <c r="E125" s="13" t="s">
        <v>32</v>
      </c>
      <c r="F125" s="13" t="s">
        <v>33</v>
      </c>
      <c r="G125" s="13" t="s">
        <v>34</v>
      </c>
      <c r="H125" s="13" t="s">
        <v>205</v>
      </c>
      <c r="I125" s="13" t="str">
        <f t="shared" si="40"/>
        <v>ne</v>
      </c>
      <c r="J125" s="14">
        <f>VLOOKUP(D125,'struktura dle kraje'!A:C,3,0)</f>
        <v>293195</v>
      </c>
      <c r="K125" s="45">
        <f>VLOOKUP(F125,'struktura dle okresů'!A:C,3,0)</f>
        <v>93536</v>
      </c>
      <c r="L125" s="44"/>
      <c r="M125" s="14"/>
      <c r="N125" s="14"/>
      <c r="O125" s="15"/>
      <c r="P125" s="14"/>
      <c r="Q125" s="14"/>
      <c r="R125" s="14"/>
      <c r="S125" s="14"/>
      <c r="T125" s="14">
        <v>120</v>
      </c>
      <c r="U125" s="14"/>
      <c r="V125" s="16">
        <v>120</v>
      </c>
      <c r="W125" s="17"/>
      <c r="X125" s="142">
        <f>VLOOKUP($D125,'struktura dle kraje'!$A:$O,4,0)</f>
        <v>889</v>
      </c>
      <c r="Y125" s="143">
        <f>VLOOKUP($D125,'struktura dle kraje'!$A:$O,5,0)</f>
        <v>17</v>
      </c>
      <c r="Z125" s="143">
        <f>VLOOKUP($D125,'struktura dle kraje'!$A:$O,6,0)</f>
        <v>81</v>
      </c>
      <c r="AA125" s="144">
        <f>VLOOKUP($D125,'struktura dle kraje'!$A:$O,7,0)</f>
        <v>987</v>
      </c>
      <c r="AB125" s="143">
        <f>VLOOKUP($D125,'struktura dle kraje'!$A:$O,8,0)</f>
        <v>35</v>
      </c>
      <c r="AC125" s="143">
        <f>VLOOKUP($D125,'struktura dle kraje'!$A:$O,9,0)</f>
        <v>20</v>
      </c>
      <c r="AD125" s="143">
        <f>VLOOKUP($D125,'struktura dle kraje'!$A:$O,10,0)</f>
        <v>316</v>
      </c>
      <c r="AE125" s="143">
        <f>VLOOKUP($D125,'struktura dle kraje'!$A:$O,11,0)</f>
        <v>25</v>
      </c>
      <c r="AF125" s="143">
        <f>VLOOKUP($D125,'struktura dle kraje'!$A:$O,12,0)</f>
        <v>267</v>
      </c>
      <c r="AG125" s="143">
        <f>VLOOKUP($D125,'struktura dle kraje'!$A:$O,13,0)</f>
        <v>20</v>
      </c>
      <c r="AH125" s="145">
        <f>VLOOKUP($D125,'struktura dle kraje'!$A:$O,14,0)</f>
        <v>683</v>
      </c>
      <c r="AI125" s="146">
        <f>VLOOKUP($D125,'struktura dle kraje'!$A:$O,15,0)</f>
        <v>2139</v>
      </c>
      <c r="AJ125" s="167">
        <f>VLOOKUP($F125,'struktura dle okresů'!$A:$O,4,0)</f>
        <v>184</v>
      </c>
      <c r="AK125" s="168">
        <f>VLOOKUP($F125,'struktura dle okresů'!$A:$O,5,0)</f>
        <v>5</v>
      </c>
      <c r="AL125" s="168">
        <f>VLOOKUP($F125,'struktura dle okresů'!$A:$O,6,0)</f>
        <v>12</v>
      </c>
      <c r="AM125" s="169">
        <f>VLOOKUP($F125,'struktura dle okresů'!$A:$O,7,0)</f>
        <v>201</v>
      </c>
      <c r="AN125" s="168">
        <f>VLOOKUP($F125,'struktura dle okresů'!$A:$O,8,0)</f>
        <v>0</v>
      </c>
      <c r="AO125" s="168">
        <f>VLOOKUP($F125,'struktura dle okresů'!$A:$O,9,0)</f>
        <v>0</v>
      </c>
      <c r="AP125" s="168">
        <f>VLOOKUP($F125,'struktura dle okresů'!$A:$O,10,0)</f>
        <v>57</v>
      </c>
      <c r="AQ125" s="168">
        <f>VLOOKUP($F125,'struktura dle okresů'!$A:$O,11,0)</f>
        <v>0</v>
      </c>
      <c r="AR125" s="168">
        <f>VLOOKUP($F125,'struktura dle okresů'!$A:$O,12,0)</f>
        <v>267</v>
      </c>
      <c r="AS125" s="168">
        <f>VLOOKUP($F125,'struktura dle okresů'!$A:$O,13,0)</f>
        <v>0</v>
      </c>
      <c r="AT125" s="170">
        <f>VLOOKUP($F125,'struktura dle okresů'!$A:$O,14,0)</f>
        <v>324</v>
      </c>
      <c r="AU125" s="171">
        <f>VLOOKUP($F125,'struktura dle okresů'!$A:$O,15,0)</f>
        <v>1111</v>
      </c>
      <c r="AV125" s="30" t="str">
        <f t="shared" si="41"/>
        <v/>
      </c>
      <c r="AW125" s="31" t="str">
        <f t="shared" si="42"/>
        <v/>
      </c>
      <c r="AX125" s="31" t="str">
        <f t="shared" si="43"/>
        <v/>
      </c>
      <c r="AY125" s="121" t="str">
        <f t="shared" si="44"/>
        <v/>
      </c>
      <c r="AZ125" s="31" t="str">
        <f t="shared" si="45"/>
        <v/>
      </c>
      <c r="BA125" s="31" t="str">
        <f t="shared" si="46"/>
        <v/>
      </c>
      <c r="BB125" s="31" t="str">
        <f t="shared" si="47"/>
        <v/>
      </c>
      <c r="BC125" s="31" t="str">
        <f t="shared" si="48"/>
        <v/>
      </c>
      <c r="BD125" s="31">
        <f t="shared" si="49"/>
        <v>3.0557677616501147E-2</v>
      </c>
      <c r="BE125" s="31" t="str">
        <f t="shared" si="50"/>
        <v/>
      </c>
      <c r="BF125" s="122">
        <f t="shared" si="51"/>
        <v>4.203005148681307E-3</v>
      </c>
      <c r="BG125" s="123" t="str">
        <f t="shared" si="52"/>
        <v/>
      </c>
      <c r="BH125" s="184" t="str">
        <f t="shared" si="53"/>
        <v/>
      </c>
      <c r="BI125" s="185" t="str">
        <f t="shared" si="54"/>
        <v/>
      </c>
      <c r="BJ125" s="185" t="str">
        <f t="shared" si="55"/>
        <v/>
      </c>
      <c r="BK125" s="186" t="str">
        <f t="shared" si="56"/>
        <v/>
      </c>
      <c r="BL125" s="185" t="str">
        <f t="shared" si="57"/>
        <v/>
      </c>
      <c r="BM125" s="185" t="str">
        <f t="shared" si="58"/>
        <v/>
      </c>
      <c r="BN125" s="185" t="str">
        <f t="shared" si="59"/>
        <v/>
      </c>
      <c r="BO125" s="185" t="str">
        <f t="shared" si="60"/>
        <v/>
      </c>
      <c r="BP125" s="185">
        <f t="shared" si="61"/>
        <v>0.449438202247191</v>
      </c>
      <c r="BQ125" s="185" t="str">
        <f t="shared" si="62"/>
        <v/>
      </c>
      <c r="BR125" s="187">
        <f t="shared" si="63"/>
        <v>0.17569546120058566</v>
      </c>
      <c r="BS125" s="188" t="str">
        <f t="shared" si="64"/>
        <v/>
      </c>
      <c r="BT125" s="209" t="str">
        <f t="shared" si="65"/>
        <v/>
      </c>
      <c r="BU125" s="210" t="str">
        <f t="shared" si="66"/>
        <v/>
      </c>
      <c r="BV125" s="210" t="str">
        <f t="shared" si="67"/>
        <v/>
      </c>
      <c r="BW125" s="211" t="str">
        <f t="shared" si="68"/>
        <v/>
      </c>
      <c r="BX125" s="210" t="str">
        <f t="shared" si="69"/>
        <v/>
      </c>
      <c r="BY125" s="210" t="str">
        <f t="shared" si="70"/>
        <v/>
      </c>
      <c r="BZ125" s="210" t="str">
        <f t="shared" si="71"/>
        <v/>
      </c>
      <c r="CA125" s="210" t="str">
        <f t="shared" si="72"/>
        <v/>
      </c>
      <c r="CB125" s="210">
        <f t="shared" si="73"/>
        <v>0.449438202247191</v>
      </c>
      <c r="CC125" s="210" t="str">
        <f t="shared" si="74"/>
        <v/>
      </c>
      <c r="CD125" s="212">
        <f t="shared" si="75"/>
        <v>0.37037037037037035</v>
      </c>
      <c r="CE125" s="213" t="str">
        <f t="shared" si="76"/>
        <v/>
      </c>
    </row>
    <row r="126" spans="1:83" x14ac:dyDescent="0.25">
      <c r="A126" s="12" t="s">
        <v>405</v>
      </c>
      <c r="B126" s="13" t="s">
        <v>406</v>
      </c>
      <c r="C126" s="13" t="s">
        <v>204</v>
      </c>
      <c r="D126" s="13" t="s">
        <v>26</v>
      </c>
      <c r="E126" s="13" t="s">
        <v>27</v>
      </c>
      <c r="F126" s="13" t="s">
        <v>91</v>
      </c>
      <c r="G126" s="13" t="s">
        <v>92</v>
      </c>
      <c r="H126" s="13" t="s">
        <v>205</v>
      </c>
      <c r="I126" s="13" t="str">
        <f t="shared" si="40"/>
        <v>ne</v>
      </c>
      <c r="J126" s="14">
        <f>VLOOKUP(D126,'struktura dle kraje'!A:C,3,0)</f>
        <v>1466215</v>
      </c>
      <c r="K126" s="45">
        <f>VLOOKUP(F126,'struktura dle okresů'!A:C,3,0)</f>
        <v>103908</v>
      </c>
      <c r="L126" s="44"/>
      <c r="M126" s="14"/>
      <c r="N126" s="14"/>
      <c r="O126" s="15"/>
      <c r="P126" s="14"/>
      <c r="Q126" s="14"/>
      <c r="R126" s="14"/>
      <c r="S126" s="14"/>
      <c r="T126" s="14"/>
      <c r="U126" s="14">
        <v>25</v>
      </c>
      <c r="V126" s="16">
        <v>25</v>
      </c>
      <c r="W126" s="17"/>
      <c r="X126" s="142">
        <f>VLOOKUP($D126,'struktura dle kraje'!$A:$O,4,0)</f>
        <v>3553</v>
      </c>
      <c r="Y126" s="143">
        <f>VLOOKUP($D126,'struktura dle kraje'!$A:$O,5,0)</f>
        <v>80</v>
      </c>
      <c r="Z126" s="143">
        <f>VLOOKUP($D126,'struktura dle kraje'!$A:$O,6,0)</f>
        <v>287</v>
      </c>
      <c r="AA126" s="144">
        <f>VLOOKUP($D126,'struktura dle kraje'!$A:$O,7,0)</f>
        <v>3920</v>
      </c>
      <c r="AB126" s="143">
        <f>VLOOKUP($D126,'struktura dle kraje'!$A:$O,8,0)</f>
        <v>111</v>
      </c>
      <c r="AC126" s="143">
        <f>VLOOKUP($D126,'struktura dle kraje'!$A:$O,9,0)</f>
        <v>73</v>
      </c>
      <c r="AD126" s="143">
        <f>VLOOKUP($D126,'struktura dle kraje'!$A:$O,10,0)</f>
        <v>1162</v>
      </c>
      <c r="AE126" s="143">
        <f>VLOOKUP($D126,'struktura dle kraje'!$A:$O,11,0)</f>
        <v>1325</v>
      </c>
      <c r="AF126" s="143">
        <f>VLOOKUP($D126,'struktura dle kraje'!$A:$O,12,0)</f>
        <v>988</v>
      </c>
      <c r="AG126" s="143">
        <f>VLOOKUP($D126,'struktura dle kraje'!$A:$O,13,0)</f>
        <v>41</v>
      </c>
      <c r="AH126" s="145">
        <f>VLOOKUP($D126,'struktura dle kraje'!$A:$O,14,0)</f>
        <v>3700</v>
      </c>
      <c r="AI126" s="146">
        <f>VLOOKUP($D126,'struktura dle kraje'!$A:$O,15,0)</f>
        <v>420</v>
      </c>
      <c r="AJ126" s="167">
        <f>VLOOKUP($F126,'struktura dle okresů'!$A:$O,4,0)</f>
        <v>313</v>
      </c>
      <c r="AK126" s="168">
        <f>VLOOKUP($F126,'struktura dle okresů'!$A:$O,5,0)</f>
        <v>5</v>
      </c>
      <c r="AL126" s="168">
        <f>VLOOKUP($F126,'struktura dle okresů'!$A:$O,6,0)</f>
        <v>25</v>
      </c>
      <c r="AM126" s="169">
        <f>VLOOKUP($F126,'struktura dle okresů'!$A:$O,7,0)</f>
        <v>343</v>
      </c>
      <c r="AN126" s="168">
        <f>VLOOKUP($F126,'struktura dle okresů'!$A:$O,8,0)</f>
        <v>0</v>
      </c>
      <c r="AO126" s="168">
        <f>VLOOKUP($F126,'struktura dle okresů'!$A:$O,9,0)</f>
        <v>0</v>
      </c>
      <c r="AP126" s="168">
        <f>VLOOKUP($F126,'struktura dle okresů'!$A:$O,10,0)</f>
        <v>0</v>
      </c>
      <c r="AQ126" s="168">
        <f>VLOOKUP($F126,'struktura dle okresů'!$A:$O,11,0)</f>
        <v>260</v>
      </c>
      <c r="AR126" s="168">
        <f>VLOOKUP($F126,'struktura dle okresů'!$A:$O,12,0)</f>
        <v>78</v>
      </c>
      <c r="AS126" s="168">
        <f>VLOOKUP($F126,'struktura dle okresů'!$A:$O,13,0)</f>
        <v>25</v>
      </c>
      <c r="AT126" s="170">
        <f>VLOOKUP($F126,'struktura dle okresů'!$A:$O,14,0)</f>
        <v>363</v>
      </c>
      <c r="AU126" s="171">
        <f>VLOOKUP($F126,'struktura dle okresů'!$A:$O,15,0)</f>
        <v>0</v>
      </c>
      <c r="AV126" s="30" t="str">
        <f t="shared" si="41"/>
        <v/>
      </c>
      <c r="AW126" s="31" t="str">
        <f t="shared" si="42"/>
        <v/>
      </c>
      <c r="AX126" s="31" t="str">
        <f t="shared" si="43"/>
        <v/>
      </c>
      <c r="AY126" s="121" t="str">
        <f t="shared" si="44"/>
        <v/>
      </c>
      <c r="AZ126" s="31" t="str">
        <f t="shared" si="45"/>
        <v/>
      </c>
      <c r="BA126" s="31" t="str">
        <f t="shared" si="46"/>
        <v/>
      </c>
      <c r="BB126" s="31" t="str">
        <f t="shared" si="47"/>
        <v/>
      </c>
      <c r="BC126" s="31" t="str">
        <f t="shared" si="48"/>
        <v/>
      </c>
      <c r="BD126" s="31" t="str">
        <f t="shared" si="49"/>
        <v/>
      </c>
      <c r="BE126" s="31">
        <f t="shared" si="50"/>
        <v>4.3936731107205626E-2</v>
      </c>
      <c r="BF126" s="122">
        <f t="shared" si="51"/>
        <v>8.7562607264193902E-4</v>
      </c>
      <c r="BG126" s="123" t="str">
        <f t="shared" si="52"/>
        <v/>
      </c>
      <c r="BH126" s="184" t="str">
        <f t="shared" si="53"/>
        <v/>
      </c>
      <c r="BI126" s="185" t="str">
        <f t="shared" si="54"/>
        <v/>
      </c>
      <c r="BJ126" s="185" t="str">
        <f t="shared" si="55"/>
        <v/>
      </c>
      <c r="BK126" s="186" t="str">
        <f t="shared" si="56"/>
        <v/>
      </c>
      <c r="BL126" s="185" t="str">
        <f t="shared" si="57"/>
        <v/>
      </c>
      <c r="BM126" s="185" t="str">
        <f t="shared" si="58"/>
        <v/>
      </c>
      <c r="BN126" s="185" t="str">
        <f t="shared" si="59"/>
        <v/>
      </c>
      <c r="BO126" s="185" t="str">
        <f t="shared" si="60"/>
        <v/>
      </c>
      <c r="BP126" s="185" t="str">
        <f t="shared" si="61"/>
        <v/>
      </c>
      <c r="BQ126" s="185">
        <f t="shared" si="62"/>
        <v>0.6097560975609756</v>
      </c>
      <c r="BR126" s="187">
        <f t="shared" si="63"/>
        <v>6.7567567567567571E-3</v>
      </c>
      <c r="BS126" s="188" t="str">
        <f t="shared" si="64"/>
        <v/>
      </c>
      <c r="BT126" s="209" t="str">
        <f t="shared" si="65"/>
        <v/>
      </c>
      <c r="BU126" s="210" t="str">
        <f t="shared" si="66"/>
        <v/>
      </c>
      <c r="BV126" s="210" t="str">
        <f t="shared" si="67"/>
        <v/>
      </c>
      <c r="BW126" s="211" t="str">
        <f t="shared" si="68"/>
        <v/>
      </c>
      <c r="BX126" s="210" t="str">
        <f t="shared" si="69"/>
        <v/>
      </c>
      <c r="BY126" s="210" t="str">
        <f t="shared" si="70"/>
        <v/>
      </c>
      <c r="BZ126" s="210" t="str">
        <f t="shared" si="71"/>
        <v/>
      </c>
      <c r="CA126" s="210" t="str">
        <f t="shared" si="72"/>
        <v/>
      </c>
      <c r="CB126" s="210" t="str">
        <f t="shared" si="73"/>
        <v/>
      </c>
      <c r="CC126" s="210">
        <f t="shared" si="74"/>
        <v>1</v>
      </c>
      <c r="CD126" s="212">
        <f t="shared" si="75"/>
        <v>6.8870523415977963E-2</v>
      </c>
      <c r="CE126" s="213" t="str">
        <f t="shared" si="76"/>
        <v/>
      </c>
    </row>
    <row r="127" spans="1:83" x14ac:dyDescent="0.25">
      <c r="A127" s="12" t="s">
        <v>407</v>
      </c>
      <c r="B127" s="13" t="s">
        <v>408</v>
      </c>
      <c r="C127" s="13" t="s">
        <v>43</v>
      </c>
      <c r="D127" s="13" t="s">
        <v>44</v>
      </c>
      <c r="E127" s="13" t="s">
        <v>45</v>
      </c>
      <c r="F127" s="13" t="s">
        <v>46</v>
      </c>
      <c r="G127" s="13" t="s">
        <v>47</v>
      </c>
      <c r="H127" s="13" t="s">
        <v>30</v>
      </c>
      <c r="I127" s="13" t="str">
        <f t="shared" si="40"/>
        <v>ano</v>
      </c>
      <c r="J127" s="14">
        <f>VLOOKUP(D127,'struktura dle kraje'!A:C,3,0)</f>
        <v>1397880</v>
      </c>
      <c r="K127" s="45">
        <f>VLOOKUP(F127,'struktura dle okresů'!A:C,3,0)</f>
        <v>1397880</v>
      </c>
      <c r="L127" s="44">
        <v>54</v>
      </c>
      <c r="M127" s="14"/>
      <c r="N127" s="14"/>
      <c r="O127" s="15">
        <v>54</v>
      </c>
      <c r="P127" s="14"/>
      <c r="Q127" s="14"/>
      <c r="R127" s="14"/>
      <c r="S127" s="14"/>
      <c r="T127" s="14">
        <v>49</v>
      </c>
      <c r="U127" s="14"/>
      <c r="V127" s="16">
        <v>49</v>
      </c>
      <c r="W127" s="17"/>
      <c r="X127" s="142">
        <f>VLOOKUP($D127,'struktura dle kraje'!$A:$O,4,0)</f>
        <v>7054</v>
      </c>
      <c r="Y127" s="143">
        <f>VLOOKUP($D127,'struktura dle kraje'!$A:$O,5,0)</f>
        <v>156</v>
      </c>
      <c r="Z127" s="143">
        <f>VLOOKUP($D127,'struktura dle kraje'!$A:$O,6,0)</f>
        <v>1231</v>
      </c>
      <c r="AA127" s="144">
        <f>VLOOKUP($D127,'struktura dle kraje'!$A:$O,7,0)</f>
        <v>8441</v>
      </c>
      <c r="AB127" s="143">
        <f>VLOOKUP($D127,'struktura dle kraje'!$A:$O,8,0)</f>
        <v>96</v>
      </c>
      <c r="AC127" s="143">
        <f>VLOOKUP($D127,'struktura dle kraje'!$A:$O,9,0)</f>
        <v>47</v>
      </c>
      <c r="AD127" s="143">
        <f>VLOOKUP($D127,'struktura dle kraje'!$A:$O,10,0)</f>
        <v>1277</v>
      </c>
      <c r="AE127" s="143">
        <f>VLOOKUP($D127,'struktura dle kraje'!$A:$O,11,0)</f>
        <v>1300</v>
      </c>
      <c r="AF127" s="143">
        <f>VLOOKUP($D127,'struktura dle kraje'!$A:$O,12,0)</f>
        <v>379</v>
      </c>
      <c r="AG127" s="143">
        <f>VLOOKUP($D127,'struktura dle kraje'!$A:$O,13,0)</f>
        <v>76</v>
      </c>
      <c r="AH127" s="145">
        <f>VLOOKUP($D127,'struktura dle kraje'!$A:$O,14,0)</f>
        <v>3175</v>
      </c>
      <c r="AI127" s="146">
        <f>VLOOKUP($D127,'struktura dle kraje'!$A:$O,15,0)</f>
        <v>120</v>
      </c>
      <c r="AJ127" s="167">
        <f>VLOOKUP($F127,'struktura dle okresů'!$A:$O,4,0)</f>
        <v>7054</v>
      </c>
      <c r="AK127" s="168">
        <f>VLOOKUP($F127,'struktura dle okresů'!$A:$O,5,0)</f>
        <v>156</v>
      </c>
      <c r="AL127" s="168">
        <f>VLOOKUP($F127,'struktura dle okresů'!$A:$O,6,0)</f>
        <v>1231</v>
      </c>
      <c r="AM127" s="169">
        <f>VLOOKUP($F127,'struktura dle okresů'!$A:$O,7,0)</f>
        <v>8441</v>
      </c>
      <c r="AN127" s="168">
        <f>VLOOKUP($F127,'struktura dle okresů'!$A:$O,8,0)</f>
        <v>96</v>
      </c>
      <c r="AO127" s="168">
        <f>VLOOKUP($F127,'struktura dle okresů'!$A:$O,9,0)</f>
        <v>47</v>
      </c>
      <c r="AP127" s="168">
        <f>VLOOKUP($F127,'struktura dle okresů'!$A:$O,10,0)</f>
        <v>1277</v>
      </c>
      <c r="AQ127" s="168">
        <f>VLOOKUP($F127,'struktura dle okresů'!$A:$O,11,0)</f>
        <v>1300</v>
      </c>
      <c r="AR127" s="168">
        <f>VLOOKUP($F127,'struktura dle okresů'!$A:$O,12,0)</f>
        <v>379</v>
      </c>
      <c r="AS127" s="168">
        <f>VLOOKUP($F127,'struktura dle okresů'!$A:$O,13,0)</f>
        <v>76</v>
      </c>
      <c r="AT127" s="170">
        <f>VLOOKUP($F127,'struktura dle okresů'!$A:$O,14,0)</f>
        <v>3175</v>
      </c>
      <c r="AU127" s="171">
        <f>VLOOKUP($F127,'struktura dle okresů'!$A:$O,15,0)</f>
        <v>120</v>
      </c>
      <c r="AV127" s="30">
        <f t="shared" si="41"/>
        <v>1.2763241863433313E-3</v>
      </c>
      <c r="AW127" s="31" t="str">
        <f t="shared" si="42"/>
        <v/>
      </c>
      <c r="AX127" s="31" t="str">
        <f t="shared" si="43"/>
        <v/>
      </c>
      <c r="AY127" s="121">
        <f t="shared" si="44"/>
        <v>1.1241802852087019E-3</v>
      </c>
      <c r="AZ127" s="31" t="str">
        <f t="shared" si="45"/>
        <v/>
      </c>
      <c r="BA127" s="31" t="str">
        <f t="shared" si="46"/>
        <v/>
      </c>
      <c r="BB127" s="31" t="str">
        <f t="shared" si="47"/>
        <v/>
      </c>
      <c r="BC127" s="31" t="str">
        <f t="shared" si="48"/>
        <v/>
      </c>
      <c r="BD127" s="31">
        <f t="shared" si="49"/>
        <v>1.2477718360071301E-2</v>
      </c>
      <c r="BE127" s="31" t="str">
        <f t="shared" si="50"/>
        <v/>
      </c>
      <c r="BF127" s="122">
        <f t="shared" si="51"/>
        <v>1.7162271023782004E-3</v>
      </c>
      <c r="BG127" s="123" t="str">
        <f t="shared" si="52"/>
        <v/>
      </c>
      <c r="BH127" s="184">
        <f t="shared" si="53"/>
        <v>7.6552310745676214E-3</v>
      </c>
      <c r="BI127" s="185" t="str">
        <f t="shared" si="54"/>
        <v/>
      </c>
      <c r="BJ127" s="185" t="str">
        <f t="shared" si="55"/>
        <v/>
      </c>
      <c r="BK127" s="186">
        <f t="shared" si="56"/>
        <v>6.3973462859850732E-3</v>
      </c>
      <c r="BL127" s="185" t="str">
        <f t="shared" si="57"/>
        <v/>
      </c>
      <c r="BM127" s="185" t="str">
        <f t="shared" si="58"/>
        <v/>
      </c>
      <c r="BN127" s="185" t="str">
        <f t="shared" si="59"/>
        <v/>
      </c>
      <c r="BO127" s="185" t="str">
        <f t="shared" si="60"/>
        <v/>
      </c>
      <c r="BP127" s="185">
        <f t="shared" si="61"/>
        <v>0.12928759894459102</v>
      </c>
      <c r="BQ127" s="185" t="str">
        <f t="shared" si="62"/>
        <v/>
      </c>
      <c r="BR127" s="187">
        <f t="shared" si="63"/>
        <v>1.5433070866141733E-2</v>
      </c>
      <c r="BS127" s="188" t="str">
        <f t="shared" si="64"/>
        <v/>
      </c>
      <c r="BT127" s="209">
        <f t="shared" si="65"/>
        <v>7.6552310745676214E-3</v>
      </c>
      <c r="BU127" s="210" t="str">
        <f t="shared" si="66"/>
        <v/>
      </c>
      <c r="BV127" s="210" t="str">
        <f t="shared" si="67"/>
        <v/>
      </c>
      <c r="BW127" s="211">
        <f t="shared" si="68"/>
        <v>6.3973462859850732E-3</v>
      </c>
      <c r="BX127" s="210" t="str">
        <f t="shared" si="69"/>
        <v/>
      </c>
      <c r="BY127" s="210" t="str">
        <f t="shared" si="70"/>
        <v/>
      </c>
      <c r="BZ127" s="210" t="str">
        <f t="shared" si="71"/>
        <v/>
      </c>
      <c r="CA127" s="210" t="str">
        <f t="shared" si="72"/>
        <v/>
      </c>
      <c r="CB127" s="210">
        <f t="shared" si="73"/>
        <v>0.12928759894459102</v>
      </c>
      <c r="CC127" s="210" t="str">
        <f t="shared" si="74"/>
        <v/>
      </c>
      <c r="CD127" s="212">
        <f t="shared" si="75"/>
        <v>1.5433070866141733E-2</v>
      </c>
      <c r="CE127" s="213" t="str">
        <f t="shared" si="76"/>
        <v/>
      </c>
    </row>
    <row r="128" spans="1:83" x14ac:dyDescent="0.25">
      <c r="A128" s="12" t="s">
        <v>407</v>
      </c>
      <c r="B128" s="13" t="s">
        <v>408</v>
      </c>
      <c r="C128" s="13" t="s">
        <v>43</v>
      </c>
      <c r="D128" s="13" t="s">
        <v>102</v>
      </c>
      <c r="E128" s="13" t="s">
        <v>103</v>
      </c>
      <c r="F128" s="13" t="s">
        <v>114</v>
      </c>
      <c r="G128" s="13" t="s">
        <v>115</v>
      </c>
      <c r="H128" s="13" t="s">
        <v>30</v>
      </c>
      <c r="I128" s="13" t="str">
        <f t="shared" si="40"/>
        <v>ano</v>
      </c>
      <c r="J128" s="14">
        <f>VLOOKUP(D128,'struktura dle kraje'!A:C,3,0)</f>
        <v>1229343</v>
      </c>
      <c r="K128" s="45">
        <f>VLOOKUP(F128,'struktura dle okresů'!A:C,3,0)</f>
        <v>402739</v>
      </c>
      <c r="L128" s="44">
        <v>87</v>
      </c>
      <c r="M128" s="14"/>
      <c r="N128" s="14"/>
      <c r="O128" s="15">
        <v>87</v>
      </c>
      <c r="P128" s="14"/>
      <c r="Q128" s="14"/>
      <c r="R128" s="14">
        <v>26</v>
      </c>
      <c r="S128" s="14"/>
      <c r="T128" s="14"/>
      <c r="U128" s="14"/>
      <c r="V128" s="16">
        <v>26</v>
      </c>
      <c r="W128" s="17"/>
      <c r="X128" s="142">
        <f>VLOOKUP($D128,'struktura dle kraje'!$A:$O,4,0)</f>
        <v>5301</v>
      </c>
      <c r="Y128" s="143">
        <f>VLOOKUP($D128,'struktura dle kraje'!$A:$O,5,0)</f>
        <v>144</v>
      </c>
      <c r="Z128" s="143">
        <f>VLOOKUP($D128,'struktura dle kraje'!$A:$O,6,0)</f>
        <v>674</v>
      </c>
      <c r="AA128" s="144">
        <f>VLOOKUP($D128,'struktura dle kraje'!$A:$O,7,0)</f>
        <v>6119</v>
      </c>
      <c r="AB128" s="143">
        <f>VLOOKUP($D128,'struktura dle kraje'!$A:$O,8,0)</f>
        <v>68</v>
      </c>
      <c r="AC128" s="143">
        <f>VLOOKUP($D128,'struktura dle kraje'!$A:$O,9,0)</f>
        <v>28</v>
      </c>
      <c r="AD128" s="143">
        <f>VLOOKUP($D128,'struktura dle kraje'!$A:$O,10,0)</f>
        <v>1130</v>
      </c>
      <c r="AE128" s="143">
        <f>VLOOKUP($D128,'struktura dle kraje'!$A:$O,11,0)</f>
        <v>1003</v>
      </c>
      <c r="AF128" s="143">
        <f>VLOOKUP($D128,'struktura dle kraje'!$A:$O,12,0)</f>
        <v>364</v>
      </c>
      <c r="AG128" s="143">
        <f>VLOOKUP($D128,'struktura dle kraje'!$A:$O,13,0)</f>
        <v>67</v>
      </c>
      <c r="AH128" s="145">
        <f>VLOOKUP($D128,'struktura dle kraje'!$A:$O,14,0)</f>
        <v>2660</v>
      </c>
      <c r="AI128" s="146">
        <f>VLOOKUP($D128,'struktura dle kraje'!$A:$O,15,0)</f>
        <v>270</v>
      </c>
      <c r="AJ128" s="167">
        <f>VLOOKUP($F128,'struktura dle okresů'!$A:$O,4,0)</f>
        <v>3184</v>
      </c>
      <c r="AK128" s="168">
        <f>VLOOKUP($F128,'struktura dle okresů'!$A:$O,5,0)</f>
        <v>85</v>
      </c>
      <c r="AL128" s="168">
        <f>VLOOKUP($F128,'struktura dle okresů'!$A:$O,6,0)</f>
        <v>518</v>
      </c>
      <c r="AM128" s="169">
        <f>VLOOKUP($F128,'struktura dle okresů'!$A:$O,7,0)</f>
        <v>3787</v>
      </c>
      <c r="AN128" s="168">
        <f>VLOOKUP($F128,'struktura dle okresů'!$A:$O,8,0)</f>
        <v>63</v>
      </c>
      <c r="AO128" s="168">
        <f>VLOOKUP($F128,'struktura dle okresů'!$A:$O,9,0)</f>
        <v>23</v>
      </c>
      <c r="AP128" s="168">
        <f>VLOOKUP($F128,'struktura dle okresů'!$A:$O,10,0)</f>
        <v>339</v>
      </c>
      <c r="AQ128" s="168">
        <f>VLOOKUP($F128,'struktura dle okresů'!$A:$O,11,0)</f>
        <v>813</v>
      </c>
      <c r="AR128" s="168">
        <f>VLOOKUP($F128,'struktura dle okresů'!$A:$O,12,0)</f>
        <v>170</v>
      </c>
      <c r="AS128" s="168">
        <f>VLOOKUP($F128,'struktura dle okresů'!$A:$O,13,0)</f>
        <v>20</v>
      </c>
      <c r="AT128" s="170">
        <f>VLOOKUP($F128,'struktura dle okresů'!$A:$O,14,0)</f>
        <v>1428</v>
      </c>
      <c r="AU128" s="171">
        <f>VLOOKUP($F128,'struktura dle okresů'!$A:$O,15,0)</f>
        <v>0</v>
      </c>
      <c r="AV128" s="30">
        <f t="shared" si="41"/>
        <v>2.0563000779975893E-3</v>
      </c>
      <c r="AW128" s="31" t="str">
        <f t="shared" si="42"/>
        <v/>
      </c>
      <c r="AX128" s="31" t="str">
        <f t="shared" si="43"/>
        <v/>
      </c>
      <c r="AY128" s="121">
        <f t="shared" si="44"/>
        <v>1.8111793483917976E-3</v>
      </c>
      <c r="AZ128" s="31" t="str">
        <f t="shared" si="45"/>
        <v/>
      </c>
      <c r="BA128" s="31" t="str">
        <f t="shared" si="46"/>
        <v/>
      </c>
      <c r="BB128" s="31">
        <f t="shared" si="47"/>
        <v>2.355926060166727E-3</v>
      </c>
      <c r="BC128" s="31" t="str">
        <f t="shared" si="48"/>
        <v/>
      </c>
      <c r="BD128" s="31" t="str">
        <f t="shared" si="49"/>
        <v/>
      </c>
      <c r="BE128" s="31" t="str">
        <f t="shared" si="50"/>
        <v/>
      </c>
      <c r="BF128" s="122">
        <f t="shared" si="51"/>
        <v>9.1065111554761657E-4</v>
      </c>
      <c r="BG128" s="123" t="str">
        <f t="shared" si="52"/>
        <v/>
      </c>
      <c r="BH128" s="184">
        <f t="shared" si="53"/>
        <v>1.6411997736276173E-2</v>
      </c>
      <c r="BI128" s="185" t="str">
        <f t="shared" si="54"/>
        <v/>
      </c>
      <c r="BJ128" s="185" t="str">
        <f t="shared" si="55"/>
        <v/>
      </c>
      <c r="BK128" s="186">
        <f t="shared" si="56"/>
        <v>1.4218009478672985E-2</v>
      </c>
      <c r="BL128" s="185" t="str">
        <f t="shared" si="57"/>
        <v/>
      </c>
      <c r="BM128" s="185" t="str">
        <f t="shared" si="58"/>
        <v/>
      </c>
      <c r="BN128" s="185">
        <f t="shared" si="59"/>
        <v>2.3008849557522124E-2</v>
      </c>
      <c r="BO128" s="185" t="str">
        <f t="shared" si="60"/>
        <v/>
      </c>
      <c r="BP128" s="185" t="str">
        <f t="shared" si="61"/>
        <v/>
      </c>
      <c r="BQ128" s="185" t="str">
        <f t="shared" si="62"/>
        <v/>
      </c>
      <c r="BR128" s="187">
        <f t="shared" si="63"/>
        <v>9.7744360902255641E-3</v>
      </c>
      <c r="BS128" s="188" t="str">
        <f t="shared" si="64"/>
        <v/>
      </c>
      <c r="BT128" s="209">
        <f t="shared" si="65"/>
        <v>2.7324120603015076E-2</v>
      </c>
      <c r="BU128" s="210" t="str">
        <f t="shared" si="66"/>
        <v/>
      </c>
      <c r="BV128" s="210" t="str">
        <f t="shared" si="67"/>
        <v/>
      </c>
      <c r="BW128" s="211">
        <f t="shared" si="68"/>
        <v>2.2973329812516503E-2</v>
      </c>
      <c r="BX128" s="210" t="str">
        <f t="shared" si="69"/>
        <v/>
      </c>
      <c r="BY128" s="210" t="str">
        <f t="shared" si="70"/>
        <v/>
      </c>
      <c r="BZ128" s="210">
        <f t="shared" si="71"/>
        <v>7.6696165191740412E-2</v>
      </c>
      <c r="CA128" s="210" t="str">
        <f t="shared" si="72"/>
        <v/>
      </c>
      <c r="CB128" s="210" t="str">
        <f t="shared" si="73"/>
        <v/>
      </c>
      <c r="CC128" s="210" t="str">
        <f t="shared" si="74"/>
        <v/>
      </c>
      <c r="CD128" s="212">
        <f t="shared" si="75"/>
        <v>1.8207282913165267E-2</v>
      </c>
      <c r="CE128" s="213" t="str">
        <f t="shared" si="76"/>
        <v/>
      </c>
    </row>
    <row r="129" spans="1:83" x14ac:dyDescent="0.25">
      <c r="A129" s="12" t="s">
        <v>409</v>
      </c>
      <c r="B129" s="13" t="s">
        <v>410</v>
      </c>
      <c r="C129" s="13" t="s">
        <v>132</v>
      </c>
      <c r="D129" s="13" t="s">
        <v>65</v>
      </c>
      <c r="E129" s="13" t="s">
        <v>66</v>
      </c>
      <c r="F129" s="13" t="s">
        <v>67</v>
      </c>
      <c r="G129" s="13" t="s">
        <v>68</v>
      </c>
      <c r="H129" s="13" t="s">
        <v>205</v>
      </c>
      <c r="I129" s="13" t="str">
        <f t="shared" si="40"/>
        <v>ne</v>
      </c>
      <c r="J129" s="14">
        <f>VLOOKUP(D129,'struktura dle kraje'!A:C,3,0)</f>
        <v>555923</v>
      </c>
      <c r="K129" s="45">
        <f>VLOOKUP(F129,'struktura dle okresů'!A:C,3,0)</f>
        <v>116554</v>
      </c>
      <c r="L129" s="44"/>
      <c r="M129" s="14"/>
      <c r="N129" s="14"/>
      <c r="O129" s="15"/>
      <c r="P129" s="14"/>
      <c r="Q129" s="14"/>
      <c r="R129" s="14"/>
      <c r="S129" s="14"/>
      <c r="T129" s="14">
        <v>65</v>
      </c>
      <c r="U129" s="14"/>
      <c r="V129" s="16">
        <v>65</v>
      </c>
      <c r="W129" s="17"/>
      <c r="X129" s="142">
        <f>VLOOKUP($D129,'struktura dle kraje'!$A:$O,4,0)</f>
        <v>2448</v>
      </c>
      <c r="Y129" s="143">
        <f>VLOOKUP($D129,'struktura dle kraje'!$A:$O,5,0)</f>
        <v>35</v>
      </c>
      <c r="Z129" s="143">
        <f>VLOOKUP($D129,'struktura dle kraje'!$A:$O,6,0)</f>
        <v>268</v>
      </c>
      <c r="AA129" s="144">
        <f>VLOOKUP($D129,'struktura dle kraje'!$A:$O,7,0)</f>
        <v>2751</v>
      </c>
      <c r="AB129" s="143">
        <f>VLOOKUP($D129,'struktura dle kraje'!$A:$O,8,0)</f>
        <v>24</v>
      </c>
      <c r="AC129" s="143">
        <f>VLOOKUP($D129,'struktura dle kraje'!$A:$O,9,0)</f>
        <v>10</v>
      </c>
      <c r="AD129" s="143">
        <f>VLOOKUP($D129,'struktura dle kraje'!$A:$O,10,0)</f>
        <v>446</v>
      </c>
      <c r="AE129" s="143">
        <f>VLOOKUP($D129,'struktura dle kraje'!$A:$O,11,0)</f>
        <v>519</v>
      </c>
      <c r="AF129" s="143">
        <f>VLOOKUP($D129,'struktura dle kraje'!$A:$O,12,0)</f>
        <v>532</v>
      </c>
      <c r="AG129" s="143">
        <f>VLOOKUP($D129,'struktura dle kraje'!$A:$O,13,0)</f>
        <v>30</v>
      </c>
      <c r="AH129" s="145">
        <f>VLOOKUP($D129,'struktura dle kraje'!$A:$O,14,0)</f>
        <v>1561</v>
      </c>
      <c r="AI129" s="146">
        <f>VLOOKUP($D129,'struktura dle kraje'!$A:$O,15,0)</f>
        <v>1116</v>
      </c>
      <c r="AJ129" s="167">
        <f>VLOOKUP($F129,'struktura dle okresů'!$A:$O,4,0)</f>
        <v>464</v>
      </c>
      <c r="AK129" s="168">
        <f>VLOOKUP($F129,'struktura dle okresů'!$A:$O,5,0)</f>
        <v>5</v>
      </c>
      <c r="AL129" s="168">
        <f>VLOOKUP($F129,'struktura dle okresů'!$A:$O,6,0)</f>
        <v>26</v>
      </c>
      <c r="AM129" s="169">
        <f>VLOOKUP($F129,'struktura dle okresů'!$A:$O,7,0)</f>
        <v>495</v>
      </c>
      <c r="AN129" s="168">
        <f>VLOOKUP($F129,'struktura dle okresů'!$A:$O,8,0)</f>
        <v>17</v>
      </c>
      <c r="AO129" s="168">
        <f>VLOOKUP($F129,'struktura dle okresů'!$A:$O,9,0)</f>
        <v>5</v>
      </c>
      <c r="AP129" s="168">
        <f>VLOOKUP($F129,'struktura dle okresů'!$A:$O,10,0)</f>
        <v>0</v>
      </c>
      <c r="AQ129" s="168">
        <f>VLOOKUP($F129,'struktura dle okresů'!$A:$O,11,0)</f>
        <v>333</v>
      </c>
      <c r="AR129" s="168">
        <f>VLOOKUP($F129,'struktura dle okresů'!$A:$O,12,0)</f>
        <v>379</v>
      </c>
      <c r="AS129" s="168">
        <f>VLOOKUP($F129,'struktura dle okresů'!$A:$O,13,0)</f>
        <v>0</v>
      </c>
      <c r="AT129" s="170">
        <f>VLOOKUP($F129,'struktura dle okresů'!$A:$O,14,0)</f>
        <v>734</v>
      </c>
      <c r="AU129" s="171">
        <f>VLOOKUP($F129,'struktura dle okresů'!$A:$O,15,0)</f>
        <v>496</v>
      </c>
      <c r="AV129" s="30" t="str">
        <f t="shared" si="41"/>
        <v/>
      </c>
      <c r="AW129" s="31" t="str">
        <f t="shared" si="42"/>
        <v/>
      </c>
      <c r="AX129" s="31" t="str">
        <f t="shared" si="43"/>
        <v/>
      </c>
      <c r="AY129" s="121" t="str">
        <f t="shared" si="44"/>
        <v/>
      </c>
      <c r="AZ129" s="31" t="str">
        <f t="shared" si="45"/>
        <v/>
      </c>
      <c r="BA129" s="31" t="str">
        <f t="shared" si="46"/>
        <v/>
      </c>
      <c r="BB129" s="31" t="str">
        <f t="shared" si="47"/>
        <v/>
      </c>
      <c r="BC129" s="31" t="str">
        <f t="shared" si="48"/>
        <v/>
      </c>
      <c r="BD129" s="31">
        <f t="shared" si="49"/>
        <v>1.6552075375604786E-2</v>
      </c>
      <c r="BE129" s="31" t="str">
        <f t="shared" si="50"/>
        <v/>
      </c>
      <c r="BF129" s="122">
        <f t="shared" si="51"/>
        <v>2.2766277888690415E-3</v>
      </c>
      <c r="BG129" s="123" t="str">
        <f t="shared" si="52"/>
        <v/>
      </c>
      <c r="BH129" s="184" t="str">
        <f t="shared" si="53"/>
        <v/>
      </c>
      <c r="BI129" s="185" t="str">
        <f t="shared" si="54"/>
        <v/>
      </c>
      <c r="BJ129" s="185" t="str">
        <f t="shared" si="55"/>
        <v/>
      </c>
      <c r="BK129" s="186" t="str">
        <f t="shared" si="56"/>
        <v/>
      </c>
      <c r="BL129" s="185" t="str">
        <f t="shared" si="57"/>
        <v/>
      </c>
      <c r="BM129" s="185" t="str">
        <f t="shared" si="58"/>
        <v/>
      </c>
      <c r="BN129" s="185" t="str">
        <f t="shared" si="59"/>
        <v/>
      </c>
      <c r="BO129" s="185" t="str">
        <f t="shared" si="60"/>
        <v/>
      </c>
      <c r="BP129" s="185">
        <f t="shared" si="61"/>
        <v>0.12218045112781954</v>
      </c>
      <c r="BQ129" s="185" t="str">
        <f t="shared" si="62"/>
        <v/>
      </c>
      <c r="BR129" s="187">
        <f t="shared" si="63"/>
        <v>4.1639974375400388E-2</v>
      </c>
      <c r="BS129" s="188" t="str">
        <f t="shared" si="64"/>
        <v/>
      </c>
      <c r="BT129" s="209" t="str">
        <f t="shared" si="65"/>
        <v/>
      </c>
      <c r="BU129" s="210" t="str">
        <f t="shared" si="66"/>
        <v/>
      </c>
      <c r="BV129" s="210" t="str">
        <f t="shared" si="67"/>
        <v/>
      </c>
      <c r="BW129" s="211" t="str">
        <f t="shared" si="68"/>
        <v/>
      </c>
      <c r="BX129" s="210" t="str">
        <f t="shared" si="69"/>
        <v/>
      </c>
      <c r="BY129" s="210" t="str">
        <f t="shared" si="70"/>
        <v/>
      </c>
      <c r="BZ129" s="210" t="str">
        <f t="shared" si="71"/>
        <v/>
      </c>
      <c r="CA129" s="210" t="str">
        <f t="shared" si="72"/>
        <v/>
      </c>
      <c r="CB129" s="210">
        <f t="shared" si="73"/>
        <v>0.17150395778364116</v>
      </c>
      <c r="CC129" s="210" t="str">
        <f t="shared" si="74"/>
        <v/>
      </c>
      <c r="CD129" s="212">
        <f t="shared" si="75"/>
        <v>8.8555858310626706E-2</v>
      </c>
      <c r="CE129" s="213" t="str">
        <f t="shared" si="76"/>
        <v/>
      </c>
    </row>
    <row r="130" spans="1:83" x14ac:dyDescent="0.25">
      <c r="A130" s="12" t="s">
        <v>411</v>
      </c>
      <c r="B130" s="13" t="s">
        <v>412</v>
      </c>
      <c r="C130" s="13" t="s">
        <v>43</v>
      </c>
      <c r="D130" s="13" t="s">
        <v>31</v>
      </c>
      <c r="E130" s="13" t="s">
        <v>32</v>
      </c>
      <c r="F130" s="13" t="s">
        <v>413</v>
      </c>
      <c r="G130" s="13" t="s">
        <v>414</v>
      </c>
      <c r="H130" s="13" t="s">
        <v>205</v>
      </c>
      <c r="I130" s="13" t="str">
        <f t="shared" si="40"/>
        <v>ano</v>
      </c>
      <c r="J130" s="14">
        <f>VLOOKUP(D130,'struktura dle kraje'!A:C,3,0)</f>
        <v>293195</v>
      </c>
      <c r="K130" s="45">
        <f>VLOOKUP(F130,'struktura dle okresů'!A:C,3,0)</f>
        <v>85092</v>
      </c>
      <c r="L130" s="44">
        <v>223</v>
      </c>
      <c r="M130" s="14">
        <v>6</v>
      </c>
      <c r="N130" s="14">
        <v>21</v>
      </c>
      <c r="O130" s="15">
        <v>250</v>
      </c>
      <c r="P130" s="14"/>
      <c r="Q130" s="14"/>
      <c r="R130" s="14">
        <v>50</v>
      </c>
      <c r="S130" s="14"/>
      <c r="T130" s="14"/>
      <c r="U130" s="14"/>
      <c r="V130" s="16">
        <v>50</v>
      </c>
      <c r="W130" s="17"/>
      <c r="X130" s="142">
        <f>VLOOKUP($D130,'struktura dle kraje'!$A:$O,4,0)</f>
        <v>889</v>
      </c>
      <c r="Y130" s="143">
        <f>VLOOKUP($D130,'struktura dle kraje'!$A:$O,5,0)</f>
        <v>17</v>
      </c>
      <c r="Z130" s="143">
        <f>VLOOKUP($D130,'struktura dle kraje'!$A:$O,6,0)</f>
        <v>81</v>
      </c>
      <c r="AA130" s="144">
        <f>VLOOKUP($D130,'struktura dle kraje'!$A:$O,7,0)</f>
        <v>987</v>
      </c>
      <c r="AB130" s="143">
        <f>VLOOKUP($D130,'struktura dle kraje'!$A:$O,8,0)</f>
        <v>35</v>
      </c>
      <c r="AC130" s="143">
        <f>VLOOKUP($D130,'struktura dle kraje'!$A:$O,9,0)</f>
        <v>20</v>
      </c>
      <c r="AD130" s="143">
        <f>VLOOKUP($D130,'struktura dle kraje'!$A:$O,10,0)</f>
        <v>316</v>
      </c>
      <c r="AE130" s="143">
        <f>VLOOKUP($D130,'struktura dle kraje'!$A:$O,11,0)</f>
        <v>25</v>
      </c>
      <c r="AF130" s="143">
        <f>VLOOKUP($D130,'struktura dle kraje'!$A:$O,12,0)</f>
        <v>267</v>
      </c>
      <c r="AG130" s="143">
        <f>VLOOKUP($D130,'struktura dle kraje'!$A:$O,13,0)</f>
        <v>20</v>
      </c>
      <c r="AH130" s="145">
        <f>VLOOKUP($D130,'struktura dle kraje'!$A:$O,14,0)</f>
        <v>683</v>
      </c>
      <c r="AI130" s="146">
        <f>VLOOKUP($D130,'struktura dle kraje'!$A:$O,15,0)</f>
        <v>2139</v>
      </c>
      <c r="AJ130" s="167">
        <f>VLOOKUP($F130,'struktura dle okresů'!$A:$O,4,0)</f>
        <v>223</v>
      </c>
      <c r="AK130" s="168">
        <f>VLOOKUP($F130,'struktura dle okresů'!$A:$O,5,0)</f>
        <v>6</v>
      </c>
      <c r="AL130" s="168">
        <f>VLOOKUP($F130,'struktura dle okresů'!$A:$O,6,0)</f>
        <v>21</v>
      </c>
      <c r="AM130" s="169">
        <f>VLOOKUP($F130,'struktura dle okresů'!$A:$O,7,0)</f>
        <v>250</v>
      </c>
      <c r="AN130" s="168">
        <f>VLOOKUP($F130,'struktura dle okresů'!$A:$O,8,0)</f>
        <v>0</v>
      </c>
      <c r="AO130" s="168">
        <f>VLOOKUP($F130,'struktura dle okresů'!$A:$O,9,0)</f>
        <v>0</v>
      </c>
      <c r="AP130" s="168">
        <f>VLOOKUP($F130,'struktura dle okresů'!$A:$O,10,0)</f>
        <v>162</v>
      </c>
      <c r="AQ130" s="168">
        <f>VLOOKUP($F130,'struktura dle okresů'!$A:$O,11,0)</f>
        <v>0</v>
      </c>
      <c r="AR130" s="168">
        <f>VLOOKUP($F130,'struktura dle okresů'!$A:$O,12,0)</f>
        <v>0</v>
      </c>
      <c r="AS130" s="168">
        <f>VLOOKUP($F130,'struktura dle okresů'!$A:$O,13,0)</f>
        <v>0</v>
      </c>
      <c r="AT130" s="170">
        <f>VLOOKUP($F130,'struktura dle okresů'!$A:$O,14,0)</f>
        <v>162</v>
      </c>
      <c r="AU130" s="171">
        <f>VLOOKUP($F130,'struktura dle okresů'!$A:$O,15,0)</f>
        <v>0</v>
      </c>
      <c r="AV130" s="30">
        <f t="shared" si="41"/>
        <v>5.270746176936349E-3</v>
      </c>
      <c r="AW130" s="31">
        <f t="shared" si="42"/>
        <v>7.3081607795371494E-3</v>
      </c>
      <c r="AX130" s="31">
        <f t="shared" si="43"/>
        <v>4.2813455657492354E-3</v>
      </c>
      <c r="AY130" s="121">
        <f t="shared" si="44"/>
        <v>5.2045383574476946E-3</v>
      </c>
      <c r="AZ130" s="31" t="str">
        <f t="shared" si="45"/>
        <v/>
      </c>
      <c r="BA130" s="31" t="str">
        <f t="shared" si="46"/>
        <v/>
      </c>
      <c r="BB130" s="31">
        <f t="shared" si="47"/>
        <v>4.5306270387821673E-3</v>
      </c>
      <c r="BC130" s="31" t="str">
        <f t="shared" si="48"/>
        <v/>
      </c>
      <c r="BD130" s="31" t="str">
        <f t="shared" si="49"/>
        <v/>
      </c>
      <c r="BE130" s="31" t="str">
        <f t="shared" si="50"/>
        <v/>
      </c>
      <c r="BF130" s="122">
        <f t="shared" si="51"/>
        <v>1.751252145283878E-3</v>
      </c>
      <c r="BG130" s="123" t="str">
        <f t="shared" si="52"/>
        <v/>
      </c>
      <c r="BH130" s="184">
        <f t="shared" si="53"/>
        <v>0.25084364454443192</v>
      </c>
      <c r="BI130" s="185">
        <f t="shared" si="54"/>
        <v>0.35294117647058826</v>
      </c>
      <c r="BJ130" s="185">
        <f t="shared" si="55"/>
        <v>0.25925925925925924</v>
      </c>
      <c r="BK130" s="186">
        <f t="shared" si="56"/>
        <v>0.25329280648429586</v>
      </c>
      <c r="BL130" s="185" t="str">
        <f t="shared" si="57"/>
        <v/>
      </c>
      <c r="BM130" s="185" t="str">
        <f t="shared" si="58"/>
        <v/>
      </c>
      <c r="BN130" s="185">
        <f t="shared" si="59"/>
        <v>0.15822784810126583</v>
      </c>
      <c r="BO130" s="185" t="str">
        <f t="shared" si="60"/>
        <v/>
      </c>
      <c r="BP130" s="185" t="str">
        <f t="shared" si="61"/>
        <v/>
      </c>
      <c r="BQ130" s="185" t="str">
        <f t="shared" si="62"/>
        <v/>
      </c>
      <c r="BR130" s="187">
        <f t="shared" si="63"/>
        <v>7.320644216691069E-2</v>
      </c>
      <c r="BS130" s="188" t="str">
        <f t="shared" si="64"/>
        <v/>
      </c>
      <c r="BT130" s="209">
        <f t="shared" si="65"/>
        <v>1</v>
      </c>
      <c r="BU130" s="210">
        <f t="shared" si="66"/>
        <v>1</v>
      </c>
      <c r="BV130" s="210">
        <f t="shared" si="67"/>
        <v>1</v>
      </c>
      <c r="BW130" s="211">
        <f t="shared" si="68"/>
        <v>1</v>
      </c>
      <c r="BX130" s="210" t="str">
        <f t="shared" si="69"/>
        <v/>
      </c>
      <c r="BY130" s="210" t="str">
        <f t="shared" si="70"/>
        <v/>
      </c>
      <c r="BZ130" s="210">
        <f t="shared" si="71"/>
        <v>0.30864197530864196</v>
      </c>
      <c r="CA130" s="210" t="str">
        <f t="shared" si="72"/>
        <v/>
      </c>
      <c r="CB130" s="210" t="str">
        <f t="shared" si="73"/>
        <v/>
      </c>
      <c r="CC130" s="210" t="str">
        <f t="shared" si="74"/>
        <v/>
      </c>
      <c r="CD130" s="212">
        <f t="shared" si="75"/>
        <v>0.30864197530864196</v>
      </c>
      <c r="CE130" s="213" t="str">
        <f t="shared" si="76"/>
        <v/>
      </c>
    </row>
    <row r="131" spans="1:83" x14ac:dyDescent="0.25">
      <c r="A131" s="12" t="s">
        <v>415</v>
      </c>
      <c r="B131" s="13" t="s">
        <v>416</v>
      </c>
      <c r="C131" s="13" t="s">
        <v>141</v>
      </c>
      <c r="D131" s="13" t="s">
        <v>44</v>
      </c>
      <c r="E131" s="13" t="s">
        <v>45</v>
      </c>
      <c r="F131" s="13" t="s">
        <v>46</v>
      </c>
      <c r="G131" s="13" t="s">
        <v>47</v>
      </c>
      <c r="H131" s="13" t="s">
        <v>205</v>
      </c>
      <c r="I131" s="13" t="str">
        <f t="shared" si="40"/>
        <v>ne</v>
      </c>
      <c r="J131" s="14">
        <f>VLOOKUP(D131,'struktura dle kraje'!A:C,3,0)</f>
        <v>1397880</v>
      </c>
      <c r="K131" s="45">
        <f>VLOOKUP(F131,'struktura dle okresů'!A:C,3,0)</f>
        <v>1397880</v>
      </c>
      <c r="L131" s="44"/>
      <c r="M131" s="14"/>
      <c r="N131" s="14"/>
      <c r="O131" s="15"/>
      <c r="P131" s="14"/>
      <c r="Q131" s="14"/>
      <c r="R131" s="14"/>
      <c r="S131" s="14">
        <v>50</v>
      </c>
      <c r="T131" s="14"/>
      <c r="U131" s="14"/>
      <c r="V131" s="16">
        <v>50</v>
      </c>
      <c r="W131" s="17"/>
      <c r="X131" s="142">
        <f>VLOOKUP($D131,'struktura dle kraje'!$A:$O,4,0)</f>
        <v>7054</v>
      </c>
      <c r="Y131" s="143">
        <f>VLOOKUP($D131,'struktura dle kraje'!$A:$O,5,0)</f>
        <v>156</v>
      </c>
      <c r="Z131" s="143">
        <f>VLOOKUP($D131,'struktura dle kraje'!$A:$O,6,0)</f>
        <v>1231</v>
      </c>
      <c r="AA131" s="144">
        <f>VLOOKUP($D131,'struktura dle kraje'!$A:$O,7,0)</f>
        <v>8441</v>
      </c>
      <c r="AB131" s="143">
        <f>VLOOKUP($D131,'struktura dle kraje'!$A:$O,8,0)</f>
        <v>96</v>
      </c>
      <c r="AC131" s="143">
        <f>VLOOKUP($D131,'struktura dle kraje'!$A:$O,9,0)</f>
        <v>47</v>
      </c>
      <c r="AD131" s="143">
        <f>VLOOKUP($D131,'struktura dle kraje'!$A:$O,10,0)</f>
        <v>1277</v>
      </c>
      <c r="AE131" s="143">
        <f>VLOOKUP($D131,'struktura dle kraje'!$A:$O,11,0)</f>
        <v>1300</v>
      </c>
      <c r="AF131" s="143">
        <f>VLOOKUP($D131,'struktura dle kraje'!$A:$O,12,0)</f>
        <v>379</v>
      </c>
      <c r="AG131" s="143">
        <f>VLOOKUP($D131,'struktura dle kraje'!$A:$O,13,0)</f>
        <v>76</v>
      </c>
      <c r="AH131" s="145">
        <f>VLOOKUP($D131,'struktura dle kraje'!$A:$O,14,0)</f>
        <v>3175</v>
      </c>
      <c r="AI131" s="146">
        <f>VLOOKUP($D131,'struktura dle kraje'!$A:$O,15,0)</f>
        <v>120</v>
      </c>
      <c r="AJ131" s="167">
        <f>VLOOKUP($F131,'struktura dle okresů'!$A:$O,4,0)</f>
        <v>7054</v>
      </c>
      <c r="AK131" s="168">
        <f>VLOOKUP($F131,'struktura dle okresů'!$A:$O,5,0)</f>
        <v>156</v>
      </c>
      <c r="AL131" s="168">
        <f>VLOOKUP($F131,'struktura dle okresů'!$A:$O,6,0)</f>
        <v>1231</v>
      </c>
      <c r="AM131" s="169">
        <f>VLOOKUP($F131,'struktura dle okresů'!$A:$O,7,0)</f>
        <v>8441</v>
      </c>
      <c r="AN131" s="168">
        <f>VLOOKUP($F131,'struktura dle okresů'!$A:$O,8,0)</f>
        <v>96</v>
      </c>
      <c r="AO131" s="168">
        <f>VLOOKUP($F131,'struktura dle okresů'!$A:$O,9,0)</f>
        <v>47</v>
      </c>
      <c r="AP131" s="168">
        <f>VLOOKUP($F131,'struktura dle okresů'!$A:$O,10,0)</f>
        <v>1277</v>
      </c>
      <c r="AQ131" s="168">
        <f>VLOOKUP($F131,'struktura dle okresů'!$A:$O,11,0)</f>
        <v>1300</v>
      </c>
      <c r="AR131" s="168">
        <f>VLOOKUP($F131,'struktura dle okresů'!$A:$O,12,0)</f>
        <v>379</v>
      </c>
      <c r="AS131" s="168">
        <f>VLOOKUP($F131,'struktura dle okresů'!$A:$O,13,0)</f>
        <v>76</v>
      </c>
      <c r="AT131" s="170">
        <f>VLOOKUP($F131,'struktura dle okresů'!$A:$O,14,0)</f>
        <v>3175</v>
      </c>
      <c r="AU131" s="171">
        <f>VLOOKUP($F131,'struktura dle okresů'!$A:$O,15,0)</f>
        <v>120</v>
      </c>
      <c r="AV131" s="30" t="str">
        <f t="shared" si="41"/>
        <v/>
      </c>
      <c r="AW131" s="31" t="str">
        <f t="shared" si="42"/>
        <v/>
      </c>
      <c r="AX131" s="31" t="str">
        <f t="shared" si="43"/>
        <v/>
      </c>
      <c r="AY131" s="121" t="str">
        <f t="shared" si="44"/>
        <v/>
      </c>
      <c r="AZ131" s="31" t="str">
        <f t="shared" si="45"/>
        <v/>
      </c>
      <c r="BA131" s="31" t="str">
        <f t="shared" si="46"/>
        <v/>
      </c>
      <c r="BB131" s="31" t="str">
        <f t="shared" si="47"/>
        <v/>
      </c>
      <c r="BC131" s="31">
        <f t="shared" si="48"/>
        <v>4.140786749482402E-3</v>
      </c>
      <c r="BD131" s="31" t="str">
        <f t="shared" si="49"/>
        <v/>
      </c>
      <c r="BE131" s="31" t="str">
        <f t="shared" si="50"/>
        <v/>
      </c>
      <c r="BF131" s="122">
        <f t="shared" si="51"/>
        <v>1.751252145283878E-3</v>
      </c>
      <c r="BG131" s="123" t="str">
        <f t="shared" si="52"/>
        <v/>
      </c>
      <c r="BH131" s="184" t="str">
        <f t="shared" si="53"/>
        <v/>
      </c>
      <c r="BI131" s="185" t="str">
        <f t="shared" si="54"/>
        <v/>
      </c>
      <c r="BJ131" s="185" t="str">
        <f t="shared" si="55"/>
        <v/>
      </c>
      <c r="BK131" s="186" t="str">
        <f t="shared" si="56"/>
        <v/>
      </c>
      <c r="BL131" s="185" t="str">
        <f t="shared" si="57"/>
        <v/>
      </c>
      <c r="BM131" s="185" t="str">
        <f t="shared" si="58"/>
        <v/>
      </c>
      <c r="BN131" s="185" t="str">
        <f t="shared" si="59"/>
        <v/>
      </c>
      <c r="BO131" s="185">
        <f t="shared" si="60"/>
        <v>3.8461538461538464E-2</v>
      </c>
      <c r="BP131" s="185" t="str">
        <f t="shared" si="61"/>
        <v/>
      </c>
      <c r="BQ131" s="185" t="str">
        <f t="shared" si="62"/>
        <v/>
      </c>
      <c r="BR131" s="187">
        <f t="shared" si="63"/>
        <v>1.5748031496062992E-2</v>
      </c>
      <c r="BS131" s="188" t="str">
        <f t="shared" si="64"/>
        <v/>
      </c>
      <c r="BT131" s="209" t="str">
        <f t="shared" si="65"/>
        <v/>
      </c>
      <c r="BU131" s="210" t="str">
        <f t="shared" si="66"/>
        <v/>
      </c>
      <c r="BV131" s="210" t="str">
        <f t="shared" si="67"/>
        <v/>
      </c>
      <c r="BW131" s="211" t="str">
        <f t="shared" si="68"/>
        <v/>
      </c>
      <c r="BX131" s="210" t="str">
        <f t="shared" si="69"/>
        <v/>
      </c>
      <c r="BY131" s="210" t="str">
        <f t="shared" si="70"/>
        <v/>
      </c>
      <c r="BZ131" s="210" t="str">
        <f t="shared" si="71"/>
        <v/>
      </c>
      <c r="CA131" s="210">
        <f t="shared" si="72"/>
        <v>3.8461538461538464E-2</v>
      </c>
      <c r="CB131" s="210" t="str">
        <f t="shared" si="73"/>
        <v/>
      </c>
      <c r="CC131" s="210" t="str">
        <f t="shared" si="74"/>
        <v/>
      </c>
      <c r="CD131" s="212">
        <f t="shared" si="75"/>
        <v>1.5748031496062992E-2</v>
      </c>
      <c r="CE131" s="213" t="str">
        <f t="shared" si="76"/>
        <v/>
      </c>
    </row>
    <row r="132" spans="1:83" x14ac:dyDescent="0.25">
      <c r="A132" s="12" t="s">
        <v>417</v>
      </c>
      <c r="B132" s="13" t="s">
        <v>418</v>
      </c>
      <c r="C132" s="13" t="s">
        <v>43</v>
      </c>
      <c r="D132" s="13" t="s">
        <v>37</v>
      </c>
      <c r="E132" s="13" t="s">
        <v>38</v>
      </c>
      <c r="F132" s="13" t="s">
        <v>276</v>
      </c>
      <c r="G132" s="13" t="s">
        <v>277</v>
      </c>
      <c r="H132" s="13" t="s">
        <v>144</v>
      </c>
      <c r="I132" s="13" t="str">
        <f t="shared" si="40"/>
        <v>ano</v>
      </c>
      <c r="J132" s="14">
        <f>VLOOKUP(D132,'struktura dle kraje'!A:C,3,0)</f>
        <v>808356</v>
      </c>
      <c r="K132" s="45">
        <f>VLOOKUP(F132,'struktura dle okresů'!A:C,3,0)</f>
        <v>86723</v>
      </c>
      <c r="L132" s="44">
        <v>111</v>
      </c>
      <c r="M132" s="14"/>
      <c r="N132" s="14">
        <v>11</v>
      </c>
      <c r="O132" s="15">
        <v>122</v>
      </c>
      <c r="P132" s="14"/>
      <c r="Q132" s="14"/>
      <c r="R132" s="14">
        <v>50</v>
      </c>
      <c r="S132" s="14"/>
      <c r="T132" s="14"/>
      <c r="U132" s="14"/>
      <c r="V132" s="16">
        <v>50</v>
      </c>
      <c r="W132" s="17"/>
      <c r="X132" s="142">
        <f>VLOOKUP($D132,'struktura dle kraje'!$A:$O,4,0)</f>
        <v>3415</v>
      </c>
      <c r="Y132" s="143">
        <f>VLOOKUP($D132,'struktura dle kraje'!$A:$O,5,0)</f>
        <v>43</v>
      </c>
      <c r="Z132" s="143">
        <f>VLOOKUP($D132,'struktura dle kraje'!$A:$O,6,0)</f>
        <v>355</v>
      </c>
      <c r="AA132" s="144">
        <f>VLOOKUP($D132,'struktura dle kraje'!$A:$O,7,0)</f>
        <v>3813</v>
      </c>
      <c r="AB132" s="143">
        <f>VLOOKUP($D132,'struktura dle kraje'!$A:$O,8,0)</f>
        <v>27</v>
      </c>
      <c r="AC132" s="143">
        <f>VLOOKUP($D132,'struktura dle kraje'!$A:$O,9,0)</f>
        <v>40</v>
      </c>
      <c r="AD132" s="143">
        <f>VLOOKUP($D132,'struktura dle kraje'!$A:$O,10,0)</f>
        <v>1117</v>
      </c>
      <c r="AE132" s="143">
        <f>VLOOKUP($D132,'struktura dle kraje'!$A:$O,11,0)</f>
        <v>642</v>
      </c>
      <c r="AF132" s="143">
        <f>VLOOKUP($D132,'struktura dle kraje'!$A:$O,12,0)</f>
        <v>157</v>
      </c>
      <c r="AG132" s="143">
        <f>VLOOKUP($D132,'struktura dle kraje'!$A:$O,13,0)</f>
        <v>49</v>
      </c>
      <c r="AH132" s="145">
        <f>VLOOKUP($D132,'struktura dle kraje'!$A:$O,14,0)</f>
        <v>2032</v>
      </c>
      <c r="AI132" s="146">
        <f>VLOOKUP($D132,'struktura dle kraje'!$A:$O,15,0)</f>
        <v>692</v>
      </c>
      <c r="AJ132" s="167">
        <f>VLOOKUP($F132,'struktura dle okresů'!$A:$O,4,0)</f>
        <v>111</v>
      </c>
      <c r="AK132" s="168">
        <f>VLOOKUP($F132,'struktura dle okresů'!$A:$O,5,0)</f>
        <v>0</v>
      </c>
      <c r="AL132" s="168">
        <f>VLOOKUP($F132,'struktura dle okresů'!$A:$O,6,0)</f>
        <v>11</v>
      </c>
      <c r="AM132" s="169">
        <f>VLOOKUP($F132,'struktura dle okresů'!$A:$O,7,0)</f>
        <v>122</v>
      </c>
      <c r="AN132" s="168">
        <f>VLOOKUP($F132,'struktura dle okresů'!$A:$O,8,0)</f>
        <v>0</v>
      </c>
      <c r="AO132" s="168">
        <f>VLOOKUP($F132,'struktura dle okresů'!$A:$O,9,0)</f>
        <v>0</v>
      </c>
      <c r="AP132" s="168">
        <f>VLOOKUP($F132,'struktura dle okresů'!$A:$O,10,0)</f>
        <v>192</v>
      </c>
      <c r="AQ132" s="168">
        <f>VLOOKUP($F132,'struktura dle okresů'!$A:$O,11,0)</f>
        <v>175</v>
      </c>
      <c r="AR132" s="168">
        <f>VLOOKUP($F132,'struktura dle okresů'!$A:$O,12,0)</f>
        <v>0</v>
      </c>
      <c r="AS132" s="168">
        <f>VLOOKUP($F132,'struktura dle okresů'!$A:$O,13,0)</f>
        <v>0</v>
      </c>
      <c r="AT132" s="170">
        <f>VLOOKUP($F132,'struktura dle okresů'!$A:$O,14,0)</f>
        <v>367</v>
      </c>
      <c r="AU132" s="171">
        <f>VLOOKUP($F132,'struktura dle okresů'!$A:$O,15,0)</f>
        <v>0</v>
      </c>
      <c r="AV132" s="30">
        <f t="shared" si="41"/>
        <v>2.6235552719279585E-3</v>
      </c>
      <c r="AW132" s="31" t="str">
        <f t="shared" si="42"/>
        <v/>
      </c>
      <c r="AX132" s="31">
        <f t="shared" si="43"/>
        <v>2.2426095820591231E-3</v>
      </c>
      <c r="AY132" s="121">
        <f t="shared" si="44"/>
        <v>2.5398147184344747E-3</v>
      </c>
      <c r="AZ132" s="31" t="str">
        <f t="shared" si="45"/>
        <v/>
      </c>
      <c r="BA132" s="31" t="str">
        <f t="shared" si="46"/>
        <v/>
      </c>
      <c r="BB132" s="31">
        <f t="shared" si="47"/>
        <v>4.5306270387821673E-3</v>
      </c>
      <c r="BC132" s="31" t="str">
        <f t="shared" si="48"/>
        <v/>
      </c>
      <c r="BD132" s="31" t="str">
        <f t="shared" si="49"/>
        <v/>
      </c>
      <c r="BE132" s="31" t="str">
        <f t="shared" si="50"/>
        <v/>
      </c>
      <c r="BF132" s="122">
        <f t="shared" si="51"/>
        <v>1.751252145283878E-3</v>
      </c>
      <c r="BG132" s="123" t="str">
        <f t="shared" si="52"/>
        <v/>
      </c>
      <c r="BH132" s="184">
        <f t="shared" si="53"/>
        <v>3.2503660322108344E-2</v>
      </c>
      <c r="BI132" s="185" t="str">
        <f t="shared" si="54"/>
        <v/>
      </c>
      <c r="BJ132" s="185">
        <f t="shared" si="55"/>
        <v>3.0985915492957747E-2</v>
      </c>
      <c r="BK132" s="186">
        <f t="shared" si="56"/>
        <v>3.1995803829006034E-2</v>
      </c>
      <c r="BL132" s="185" t="str">
        <f t="shared" si="57"/>
        <v/>
      </c>
      <c r="BM132" s="185" t="str">
        <f t="shared" si="58"/>
        <v/>
      </c>
      <c r="BN132" s="185">
        <f t="shared" si="59"/>
        <v>4.4762757385854966E-2</v>
      </c>
      <c r="BO132" s="185" t="str">
        <f t="shared" si="60"/>
        <v/>
      </c>
      <c r="BP132" s="185" t="str">
        <f t="shared" si="61"/>
        <v/>
      </c>
      <c r="BQ132" s="185" t="str">
        <f t="shared" si="62"/>
        <v/>
      </c>
      <c r="BR132" s="187">
        <f t="shared" si="63"/>
        <v>2.4606299212598427E-2</v>
      </c>
      <c r="BS132" s="188" t="str">
        <f t="shared" si="64"/>
        <v/>
      </c>
      <c r="BT132" s="209">
        <f t="shared" si="65"/>
        <v>1</v>
      </c>
      <c r="BU132" s="210" t="str">
        <f t="shared" si="66"/>
        <v/>
      </c>
      <c r="BV132" s="210">
        <f t="shared" si="67"/>
        <v>1</v>
      </c>
      <c r="BW132" s="211">
        <f t="shared" si="68"/>
        <v>1</v>
      </c>
      <c r="BX132" s="210" t="str">
        <f t="shared" si="69"/>
        <v/>
      </c>
      <c r="BY132" s="210" t="str">
        <f t="shared" si="70"/>
        <v/>
      </c>
      <c r="BZ132" s="210">
        <f t="shared" si="71"/>
        <v>0.26041666666666669</v>
      </c>
      <c r="CA132" s="210" t="str">
        <f t="shared" si="72"/>
        <v/>
      </c>
      <c r="CB132" s="210" t="str">
        <f t="shared" si="73"/>
        <v/>
      </c>
      <c r="CC132" s="210" t="str">
        <f t="shared" si="74"/>
        <v/>
      </c>
      <c r="CD132" s="212">
        <f t="shared" si="75"/>
        <v>0.13623978201634879</v>
      </c>
      <c r="CE132" s="213" t="str">
        <f t="shared" si="76"/>
        <v/>
      </c>
    </row>
    <row r="133" spans="1:83" x14ac:dyDescent="0.25">
      <c r="A133" s="12" t="s">
        <v>419</v>
      </c>
      <c r="B133" s="13" t="s">
        <v>420</v>
      </c>
      <c r="C133" s="13" t="s">
        <v>141</v>
      </c>
      <c r="D133" s="13" t="s">
        <v>37</v>
      </c>
      <c r="E133" s="13" t="s">
        <v>38</v>
      </c>
      <c r="F133" s="13" t="s">
        <v>421</v>
      </c>
      <c r="G133" s="13" t="s">
        <v>422</v>
      </c>
      <c r="H133" s="13" t="s">
        <v>144</v>
      </c>
      <c r="I133" s="13" t="str">
        <f t="shared" ref="I133:I196" si="77">IF(O133&gt;0,"ano","ne")</f>
        <v>ne</v>
      </c>
      <c r="J133" s="14">
        <f>VLOOKUP(D133,'struktura dle kraje'!A:C,3,0)</f>
        <v>808356</v>
      </c>
      <c r="K133" s="45">
        <f>VLOOKUP(F133,'struktura dle okresů'!A:C,3,0)</f>
        <v>107536</v>
      </c>
      <c r="L133" s="44"/>
      <c r="M133" s="14"/>
      <c r="N133" s="14"/>
      <c r="O133" s="15"/>
      <c r="P133" s="14"/>
      <c r="Q133" s="14"/>
      <c r="R133" s="14"/>
      <c r="S133" s="14"/>
      <c r="T133" s="14">
        <v>30</v>
      </c>
      <c r="U133" s="14"/>
      <c r="V133" s="16">
        <v>30</v>
      </c>
      <c r="W133" s="17"/>
      <c r="X133" s="142">
        <f>VLOOKUP($D133,'struktura dle kraje'!$A:$O,4,0)</f>
        <v>3415</v>
      </c>
      <c r="Y133" s="143">
        <f>VLOOKUP($D133,'struktura dle kraje'!$A:$O,5,0)</f>
        <v>43</v>
      </c>
      <c r="Z133" s="143">
        <f>VLOOKUP($D133,'struktura dle kraje'!$A:$O,6,0)</f>
        <v>355</v>
      </c>
      <c r="AA133" s="144">
        <f>VLOOKUP($D133,'struktura dle kraje'!$A:$O,7,0)</f>
        <v>3813</v>
      </c>
      <c r="AB133" s="143">
        <f>VLOOKUP($D133,'struktura dle kraje'!$A:$O,8,0)</f>
        <v>27</v>
      </c>
      <c r="AC133" s="143">
        <f>VLOOKUP($D133,'struktura dle kraje'!$A:$O,9,0)</f>
        <v>40</v>
      </c>
      <c r="AD133" s="143">
        <f>VLOOKUP($D133,'struktura dle kraje'!$A:$O,10,0)</f>
        <v>1117</v>
      </c>
      <c r="AE133" s="143">
        <f>VLOOKUP($D133,'struktura dle kraje'!$A:$O,11,0)</f>
        <v>642</v>
      </c>
      <c r="AF133" s="143">
        <f>VLOOKUP($D133,'struktura dle kraje'!$A:$O,12,0)</f>
        <v>157</v>
      </c>
      <c r="AG133" s="143">
        <f>VLOOKUP($D133,'struktura dle kraje'!$A:$O,13,0)</f>
        <v>49</v>
      </c>
      <c r="AH133" s="145">
        <f>VLOOKUP($D133,'struktura dle kraje'!$A:$O,14,0)</f>
        <v>2032</v>
      </c>
      <c r="AI133" s="146">
        <f>VLOOKUP($D133,'struktura dle kraje'!$A:$O,15,0)</f>
        <v>692</v>
      </c>
      <c r="AJ133" s="167">
        <f>VLOOKUP($F133,'struktura dle okresů'!$A:$O,4,0)</f>
        <v>557</v>
      </c>
      <c r="AK133" s="168">
        <f>VLOOKUP($F133,'struktura dle okresů'!$A:$O,5,0)</f>
        <v>8</v>
      </c>
      <c r="AL133" s="168">
        <f>VLOOKUP($F133,'struktura dle okresů'!$A:$O,6,0)</f>
        <v>61</v>
      </c>
      <c r="AM133" s="169">
        <f>VLOOKUP($F133,'struktura dle okresů'!$A:$O,7,0)</f>
        <v>626</v>
      </c>
      <c r="AN133" s="168">
        <f>VLOOKUP($F133,'struktura dle okresů'!$A:$O,8,0)</f>
        <v>12</v>
      </c>
      <c r="AO133" s="168">
        <f>VLOOKUP($F133,'struktura dle okresů'!$A:$O,9,0)</f>
        <v>15</v>
      </c>
      <c r="AP133" s="168">
        <f>VLOOKUP($F133,'struktura dle okresů'!$A:$O,10,0)</f>
        <v>106</v>
      </c>
      <c r="AQ133" s="168">
        <f>VLOOKUP($F133,'struktura dle okresů'!$A:$O,11,0)</f>
        <v>46</v>
      </c>
      <c r="AR133" s="168">
        <f>VLOOKUP($F133,'struktura dle okresů'!$A:$O,12,0)</f>
        <v>37</v>
      </c>
      <c r="AS133" s="168">
        <f>VLOOKUP($F133,'struktura dle okresů'!$A:$O,13,0)</f>
        <v>15</v>
      </c>
      <c r="AT133" s="170">
        <f>VLOOKUP($F133,'struktura dle okresů'!$A:$O,14,0)</f>
        <v>231</v>
      </c>
      <c r="AU133" s="171">
        <f>VLOOKUP($F133,'struktura dle okresů'!$A:$O,15,0)</f>
        <v>0</v>
      </c>
      <c r="AV133" s="30" t="str">
        <f t="shared" ref="AV133:AV196" si="78">IF(L133&gt;0,L133/L$344,"")</f>
        <v/>
      </c>
      <c r="AW133" s="31" t="str">
        <f t="shared" ref="AW133:AW196" si="79">IF(M133&gt;0,M133/M$344,"")</f>
        <v/>
      </c>
      <c r="AX133" s="31" t="str">
        <f t="shared" ref="AX133:AX196" si="80">IF(N133&gt;0,N133/N$344,"")</f>
        <v/>
      </c>
      <c r="AY133" s="121" t="str">
        <f t="shared" ref="AY133:AY196" si="81">IF(O133&gt;0,O133/O$344,"")</f>
        <v/>
      </c>
      <c r="AZ133" s="31" t="str">
        <f t="shared" ref="AZ133:AZ196" si="82">IF(P133&gt;0,P133/P$344,"")</f>
        <v/>
      </c>
      <c r="BA133" s="31" t="str">
        <f t="shared" ref="BA133:BA196" si="83">IF(Q133&gt;0,Q133/Q$344,"")</f>
        <v/>
      </c>
      <c r="BB133" s="31" t="str">
        <f t="shared" ref="BB133:BB196" si="84">IF(R133&gt;0,R133/R$344,"")</f>
        <v/>
      </c>
      <c r="BC133" s="31" t="str">
        <f t="shared" ref="BC133:BC196" si="85">IF(S133&gt;0,S133/S$344,"")</f>
        <v/>
      </c>
      <c r="BD133" s="31">
        <f t="shared" ref="BD133:BD196" si="86">IF(T133&gt;0,T133/T$344,"")</f>
        <v>7.6394194041252868E-3</v>
      </c>
      <c r="BE133" s="31" t="str">
        <f t="shared" ref="BE133:BE196" si="87">IF(U133&gt;0,U133/U$344,"")</f>
        <v/>
      </c>
      <c r="BF133" s="122">
        <f t="shared" ref="BF133:BF196" si="88">IF(V133&gt;0,V133/V$344,"")</f>
        <v>1.0507512871703267E-3</v>
      </c>
      <c r="BG133" s="123" t="str">
        <f t="shared" ref="BG133:BG196" si="89">IF(W133&gt;0,W133/W$344,"")</f>
        <v/>
      </c>
      <c r="BH133" s="184" t="str">
        <f t="shared" ref="BH133:BH196" si="90">IF(L133&gt;0,L133/X133,"")</f>
        <v/>
      </c>
      <c r="BI133" s="185" t="str">
        <f t="shared" ref="BI133:BI196" si="91">IF(M133&gt;0,M133/Y133,"")</f>
        <v/>
      </c>
      <c r="BJ133" s="185" t="str">
        <f t="shared" ref="BJ133:BJ196" si="92">IF(N133&gt;0,N133/Z133,"")</f>
        <v/>
      </c>
      <c r="BK133" s="186" t="str">
        <f t="shared" ref="BK133:BK196" si="93">IF(O133&gt;0,O133/AA133,"")</f>
        <v/>
      </c>
      <c r="BL133" s="185" t="str">
        <f t="shared" ref="BL133:BL196" si="94">IF(P133&gt;0,P133/AB133,"")</f>
        <v/>
      </c>
      <c r="BM133" s="185" t="str">
        <f t="shared" ref="BM133:BM196" si="95">IF(Q133&gt;0,Q133/AC133,"")</f>
        <v/>
      </c>
      <c r="BN133" s="185" t="str">
        <f t="shared" ref="BN133:BN196" si="96">IF(R133&gt;0,R133/AD133,"")</f>
        <v/>
      </c>
      <c r="BO133" s="185" t="str">
        <f t="shared" ref="BO133:BO196" si="97">IF(S133&gt;0,S133/AE133,"")</f>
        <v/>
      </c>
      <c r="BP133" s="185">
        <f t="shared" ref="BP133:BP196" si="98">IF(T133&gt;0,T133/AF133,"")</f>
        <v>0.19108280254777071</v>
      </c>
      <c r="BQ133" s="185" t="str">
        <f t="shared" ref="BQ133:BQ196" si="99">IF(U133&gt;0,U133/AG133,"")</f>
        <v/>
      </c>
      <c r="BR133" s="187">
        <f t="shared" ref="BR133:BR196" si="100">IF(V133&gt;0,V133/AH133,"")</f>
        <v>1.4763779527559055E-2</v>
      </c>
      <c r="BS133" s="188" t="str">
        <f t="shared" ref="BS133:BS196" si="101">IF(W133&gt;0,W133/AI133,"")</f>
        <v/>
      </c>
      <c r="BT133" s="209" t="str">
        <f t="shared" ref="BT133:BT196" si="102">IF(L133&gt;0,L133/AJ133,"")</f>
        <v/>
      </c>
      <c r="BU133" s="210" t="str">
        <f t="shared" ref="BU133:BU196" si="103">IF(M133&gt;0,M133/AK133,"")</f>
        <v/>
      </c>
      <c r="BV133" s="210" t="str">
        <f t="shared" ref="BV133:BV196" si="104">IF(N133&gt;0,N133/AL133,"")</f>
        <v/>
      </c>
      <c r="BW133" s="211" t="str">
        <f t="shared" ref="BW133:BW196" si="105">IF(O133&gt;0,O133/AM133,"")</f>
        <v/>
      </c>
      <c r="BX133" s="210" t="str">
        <f t="shared" ref="BX133:BX196" si="106">IF(P133&gt;0,P133/AN133,"")</f>
        <v/>
      </c>
      <c r="BY133" s="210" t="str">
        <f t="shared" ref="BY133:BY196" si="107">IF(Q133&gt;0,Q133/AO133,"")</f>
        <v/>
      </c>
      <c r="BZ133" s="210" t="str">
        <f t="shared" ref="BZ133:BZ196" si="108">IF(R133&gt;0,R133/AP133,"")</f>
        <v/>
      </c>
      <c r="CA133" s="210" t="str">
        <f t="shared" ref="CA133:CA196" si="109">IF(S133&gt;0,S133/AQ133,"")</f>
        <v/>
      </c>
      <c r="CB133" s="210">
        <f t="shared" ref="CB133:CB196" si="110">IF(T133&gt;0,T133/AR133,"")</f>
        <v>0.81081081081081086</v>
      </c>
      <c r="CC133" s="210" t="str">
        <f t="shared" ref="CC133:CC196" si="111">IF(U133&gt;0,U133/AS133,"")</f>
        <v/>
      </c>
      <c r="CD133" s="212">
        <f t="shared" ref="CD133:CD196" si="112">IF(V133&gt;0,V133/AT133,"")</f>
        <v>0.12987012987012986</v>
      </c>
      <c r="CE133" s="213" t="str">
        <f t="shared" ref="CE133:CE196" si="113">IF(W133&gt;0,W133/AU133,"")</f>
        <v/>
      </c>
    </row>
    <row r="134" spans="1:83" x14ac:dyDescent="0.25">
      <c r="A134" s="12" t="s">
        <v>423</v>
      </c>
      <c r="B134" s="13" t="s">
        <v>424</v>
      </c>
      <c r="C134" s="13" t="s">
        <v>132</v>
      </c>
      <c r="D134" s="13" t="s">
        <v>228</v>
      </c>
      <c r="E134" s="13" t="s">
        <v>229</v>
      </c>
      <c r="F134" s="13" t="s">
        <v>249</v>
      </c>
      <c r="G134" s="13" t="s">
        <v>250</v>
      </c>
      <c r="H134" s="13" t="s">
        <v>205</v>
      </c>
      <c r="I134" s="13" t="str">
        <f t="shared" si="77"/>
        <v>ne</v>
      </c>
      <c r="J134" s="14">
        <f>VLOOKUP(D134,'struktura dle kraje'!A:C,3,0)</f>
        <v>653227</v>
      </c>
      <c r="K134" s="45">
        <f>VLOOKUP(F134,'struktura dle okresů'!A:C,3,0)</f>
        <v>71602</v>
      </c>
      <c r="L134" s="44"/>
      <c r="M134" s="14"/>
      <c r="N134" s="14"/>
      <c r="O134" s="15"/>
      <c r="P134" s="14"/>
      <c r="Q134" s="14"/>
      <c r="R134" s="14">
        <v>60</v>
      </c>
      <c r="S134" s="14"/>
      <c r="T134" s="14"/>
      <c r="U134" s="14"/>
      <c r="V134" s="16">
        <v>60</v>
      </c>
      <c r="W134" s="17"/>
      <c r="X134" s="142">
        <f>VLOOKUP($D134,'struktura dle kraje'!$A:$O,4,0)</f>
        <v>2500</v>
      </c>
      <c r="Y134" s="143">
        <f>VLOOKUP($D134,'struktura dle kraje'!$A:$O,5,0)</f>
        <v>45</v>
      </c>
      <c r="Z134" s="143">
        <f>VLOOKUP($D134,'struktura dle kraje'!$A:$O,6,0)</f>
        <v>291</v>
      </c>
      <c r="AA134" s="144">
        <f>VLOOKUP($D134,'struktura dle kraje'!$A:$O,7,0)</f>
        <v>2836</v>
      </c>
      <c r="AB134" s="143">
        <f>VLOOKUP($D134,'struktura dle kraje'!$A:$O,8,0)</f>
        <v>8</v>
      </c>
      <c r="AC134" s="143">
        <f>VLOOKUP($D134,'struktura dle kraje'!$A:$O,9,0)</f>
        <v>13</v>
      </c>
      <c r="AD134" s="143">
        <f>VLOOKUP($D134,'struktura dle kraje'!$A:$O,10,0)</f>
        <v>672</v>
      </c>
      <c r="AE134" s="143">
        <f>VLOOKUP($D134,'struktura dle kraje'!$A:$O,11,0)</f>
        <v>380</v>
      </c>
      <c r="AF134" s="143">
        <f>VLOOKUP($D134,'struktura dle kraje'!$A:$O,12,0)</f>
        <v>0</v>
      </c>
      <c r="AG134" s="143">
        <f>VLOOKUP($D134,'struktura dle kraje'!$A:$O,13,0)</f>
        <v>32</v>
      </c>
      <c r="AH134" s="145">
        <f>VLOOKUP($D134,'struktura dle kraje'!$A:$O,14,0)</f>
        <v>1105</v>
      </c>
      <c r="AI134" s="146">
        <f>VLOOKUP($D134,'struktura dle kraje'!$A:$O,15,0)</f>
        <v>817</v>
      </c>
      <c r="AJ134" s="167">
        <f>VLOOKUP($F134,'struktura dle okresů'!$A:$O,4,0)</f>
        <v>245</v>
      </c>
      <c r="AK134" s="168">
        <f>VLOOKUP($F134,'struktura dle okresů'!$A:$O,5,0)</f>
        <v>5</v>
      </c>
      <c r="AL134" s="168">
        <f>VLOOKUP($F134,'struktura dle okresů'!$A:$O,6,0)</f>
        <v>18</v>
      </c>
      <c r="AM134" s="169">
        <f>VLOOKUP($F134,'struktura dle okresů'!$A:$O,7,0)</f>
        <v>268</v>
      </c>
      <c r="AN134" s="168">
        <f>VLOOKUP($F134,'struktura dle okresů'!$A:$O,8,0)</f>
        <v>0</v>
      </c>
      <c r="AO134" s="168">
        <f>VLOOKUP($F134,'struktura dle okresů'!$A:$O,9,0)</f>
        <v>5</v>
      </c>
      <c r="AP134" s="168">
        <f>VLOOKUP($F134,'struktura dle okresů'!$A:$O,10,0)</f>
        <v>96</v>
      </c>
      <c r="AQ134" s="168">
        <f>VLOOKUP($F134,'struktura dle okresů'!$A:$O,11,0)</f>
        <v>65</v>
      </c>
      <c r="AR134" s="168">
        <f>VLOOKUP($F134,'struktura dle okresů'!$A:$O,12,0)</f>
        <v>0</v>
      </c>
      <c r="AS134" s="168">
        <f>VLOOKUP($F134,'struktura dle okresů'!$A:$O,13,0)</f>
        <v>0</v>
      </c>
      <c r="AT134" s="170">
        <f>VLOOKUP($F134,'struktura dle okresů'!$A:$O,14,0)</f>
        <v>166</v>
      </c>
      <c r="AU134" s="171">
        <f>VLOOKUP($F134,'struktura dle okresů'!$A:$O,15,0)</f>
        <v>0</v>
      </c>
      <c r="AV134" s="30" t="str">
        <f t="shared" si="78"/>
        <v/>
      </c>
      <c r="AW134" s="31" t="str">
        <f t="shared" si="79"/>
        <v/>
      </c>
      <c r="AX134" s="31" t="str">
        <f t="shared" si="80"/>
        <v/>
      </c>
      <c r="AY134" s="121" t="str">
        <f t="shared" si="81"/>
        <v/>
      </c>
      <c r="AZ134" s="31" t="str">
        <f t="shared" si="82"/>
        <v/>
      </c>
      <c r="BA134" s="31" t="str">
        <f t="shared" si="83"/>
        <v/>
      </c>
      <c r="BB134" s="31">
        <f t="shared" si="84"/>
        <v>5.4367524465386008E-3</v>
      </c>
      <c r="BC134" s="31" t="str">
        <f t="shared" si="85"/>
        <v/>
      </c>
      <c r="BD134" s="31" t="str">
        <f t="shared" si="86"/>
        <v/>
      </c>
      <c r="BE134" s="31" t="str">
        <f t="shared" si="87"/>
        <v/>
      </c>
      <c r="BF134" s="122">
        <f t="shared" si="88"/>
        <v>2.1015025743406535E-3</v>
      </c>
      <c r="BG134" s="123" t="str">
        <f t="shared" si="89"/>
        <v/>
      </c>
      <c r="BH134" s="184" t="str">
        <f t="shared" si="90"/>
        <v/>
      </c>
      <c r="BI134" s="185" t="str">
        <f t="shared" si="91"/>
        <v/>
      </c>
      <c r="BJ134" s="185" t="str">
        <f t="shared" si="92"/>
        <v/>
      </c>
      <c r="BK134" s="186" t="str">
        <f t="shared" si="93"/>
        <v/>
      </c>
      <c r="BL134" s="185" t="str">
        <f t="shared" si="94"/>
        <v/>
      </c>
      <c r="BM134" s="185" t="str">
        <f t="shared" si="95"/>
        <v/>
      </c>
      <c r="BN134" s="185">
        <f t="shared" si="96"/>
        <v>8.9285714285714288E-2</v>
      </c>
      <c r="BO134" s="185" t="str">
        <f t="shared" si="97"/>
        <v/>
      </c>
      <c r="BP134" s="185" t="str">
        <f t="shared" si="98"/>
        <v/>
      </c>
      <c r="BQ134" s="185" t="str">
        <f t="shared" si="99"/>
        <v/>
      </c>
      <c r="BR134" s="187">
        <f t="shared" si="100"/>
        <v>5.4298642533936653E-2</v>
      </c>
      <c r="BS134" s="188" t="str">
        <f t="shared" si="101"/>
        <v/>
      </c>
      <c r="BT134" s="209" t="str">
        <f t="shared" si="102"/>
        <v/>
      </c>
      <c r="BU134" s="210" t="str">
        <f t="shared" si="103"/>
        <v/>
      </c>
      <c r="BV134" s="210" t="str">
        <f t="shared" si="104"/>
        <v/>
      </c>
      <c r="BW134" s="211" t="str">
        <f t="shared" si="105"/>
        <v/>
      </c>
      <c r="BX134" s="210" t="str">
        <f t="shared" si="106"/>
        <v/>
      </c>
      <c r="BY134" s="210" t="str">
        <f t="shared" si="107"/>
        <v/>
      </c>
      <c r="BZ134" s="210">
        <f t="shared" si="108"/>
        <v>0.625</v>
      </c>
      <c r="CA134" s="210" t="str">
        <f t="shared" si="109"/>
        <v/>
      </c>
      <c r="CB134" s="210" t="str">
        <f t="shared" si="110"/>
        <v/>
      </c>
      <c r="CC134" s="210" t="str">
        <f t="shared" si="111"/>
        <v/>
      </c>
      <c r="CD134" s="212">
        <f t="shared" si="112"/>
        <v>0.36144578313253012</v>
      </c>
      <c r="CE134" s="213" t="str">
        <f t="shared" si="113"/>
        <v/>
      </c>
    </row>
    <row r="135" spans="1:83" x14ac:dyDescent="0.25">
      <c r="A135" s="12" t="s">
        <v>425</v>
      </c>
      <c r="B135" s="13" t="s">
        <v>426</v>
      </c>
      <c r="C135" s="13" t="s">
        <v>336</v>
      </c>
      <c r="D135" s="13" t="s">
        <v>228</v>
      </c>
      <c r="E135" s="13" t="s">
        <v>229</v>
      </c>
      <c r="F135" s="13" t="s">
        <v>427</v>
      </c>
      <c r="G135" s="13" t="s">
        <v>428</v>
      </c>
      <c r="H135" s="13" t="s">
        <v>144</v>
      </c>
      <c r="I135" s="13" t="str">
        <f t="shared" si="77"/>
        <v>ne</v>
      </c>
      <c r="J135" s="14">
        <f>VLOOKUP(D135,'struktura dle kraje'!A:C,3,0)</f>
        <v>653227</v>
      </c>
      <c r="K135" s="45">
        <f>VLOOKUP(F135,'struktura dle okresů'!A:C,3,0)</f>
        <v>89564</v>
      </c>
      <c r="L135" s="44"/>
      <c r="M135" s="14"/>
      <c r="N135" s="14"/>
      <c r="O135" s="15"/>
      <c r="P135" s="14"/>
      <c r="Q135" s="14"/>
      <c r="R135" s="14"/>
      <c r="S135" s="14"/>
      <c r="T135" s="14"/>
      <c r="U135" s="14"/>
      <c r="V135" s="16">
        <v>0</v>
      </c>
      <c r="W135" s="17">
        <v>564</v>
      </c>
      <c r="X135" s="142">
        <f>VLOOKUP($D135,'struktura dle kraje'!$A:$O,4,0)</f>
        <v>2500</v>
      </c>
      <c r="Y135" s="143">
        <f>VLOOKUP($D135,'struktura dle kraje'!$A:$O,5,0)</f>
        <v>45</v>
      </c>
      <c r="Z135" s="143">
        <f>VLOOKUP($D135,'struktura dle kraje'!$A:$O,6,0)</f>
        <v>291</v>
      </c>
      <c r="AA135" s="144">
        <f>VLOOKUP($D135,'struktura dle kraje'!$A:$O,7,0)</f>
        <v>2836</v>
      </c>
      <c r="AB135" s="143">
        <f>VLOOKUP($D135,'struktura dle kraje'!$A:$O,8,0)</f>
        <v>8</v>
      </c>
      <c r="AC135" s="143">
        <f>VLOOKUP($D135,'struktura dle kraje'!$A:$O,9,0)</f>
        <v>13</v>
      </c>
      <c r="AD135" s="143">
        <f>VLOOKUP($D135,'struktura dle kraje'!$A:$O,10,0)</f>
        <v>672</v>
      </c>
      <c r="AE135" s="143">
        <f>VLOOKUP($D135,'struktura dle kraje'!$A:$O,11,0)</f>
        <v>380</v>
      </c>
      <c r="AF135" s="143">
        <f>VLOOKUP($D135,'struktura dle kraje'!$A:$O,12,0)</f>
        <v>0</v>
      </c>
      <c r="AG135" s="143">
        <f>VLOOKUP($D135,'struktura dle kraje'!$A:$O,13,0)</f>
        <v>32</v>
      </c>
      <c r="AH135" s="145">
        <f>VLOOKUP($D135,'struktura dle kraje'!$A:$O,14,0)</f>
        <v>1105</v>
      </c>
      <c r="AI135" s="146">
        <f>VLOOKUP($D135,'struktura dle kraje'!$A:$O,15,0)</f>
        <v>817</v>
      </c>
      <c r="AJ135" s="167">
        <f>VLOOKUP($F135,'struktura dle okresů'!$A:$O,4,0)</f>
        <v>242</v>
      </c>
      <c r="AK135" s="168">
        <f>VLOOKUP($F135,'struktura dle okresů'!$A:$O,5,0)</f>
        <v>5</v>
      </c>
      <c r="AL135" s="168">
        <f>VLOOKUP($F135,'struktura dle okresů'!$A:$O,6,0)</f>
        <v>25</v>
      </c>
      <c r="AM135" s="169">
        <f>VLOOKUP($F135,'struktura dle okresů'!$A:$O,7,0)</f>
        <v>272</v>
      </c>
      <c r="AN135" s="168">
        <f>VLOOKUP($F135,'struktura dle okresů'!$A:$O,8,0)</f>
        <v>8</v>
      </c>
      <c r="AO135" s="168">
        <f>VLOOKUP($F135,'struktura dle okresů'!$A:$O,9,0)</f>
        <v>3</v>
      </c>
      <c r="AP135" s="168">
        <f>VLOOKUP($F135,'struktura dle okresů'!$A:$O,10,0)</f>
        <v>82</v>
      </c>
      <c r="AQ135" s="168">
        <f>VLOOKUP($F135,'struktura dle okresů'!$A:$O,11,0)</f>
        <v>0</v>
      </c>
      <c r="AR135" s="168">
        <f>VLOOKUP($F135,'struktura dle okresů'!$A:$O,12,0)</f>
        <v>0</v>
      </c>
      <c r="AS135" s="168">
        <f>VLOOKUP($F135,'struktura dle okresů'!$A:$O,13,0)</f>
        <v>2</v>
      </c>
      <c r="AT135" s="170">
        <f>VLOOKUP($F135,'struktura dle okresů'!$A:$O,14,0)</f>
        <v>95</v>
      </c>
      <c r="AU135" s="171">
        <f>VLOOKUP($F135,'struktura dle okresů'!$A:$O,15,0)</f>
        <v>564</v>
      </c>
      <c r="AV135" s="30" t="str">
        <f t="shared" si="78"/>
        <v/>
      </c>
      <c r="AW135" s="31" t="str">
        <f t="shared" si="79"/>
        <v/>
      </c>
      <c r="AX135" s="31" t="str">
        <f t="shared" si="80"/>
        <v/>
      </c>
      <c r="AY135" s="121" t="str">
        <f t="shared" si="81"/>
        <v/>
      </c>
      <c r="AZ135" s="31" t="str">
        <f t="shared" si="82"/>
        <v/>
      </c>
      <c r="BA135" s="31" t="str">
        <f t="shared" si="83"/>
        <v/>
      </c>
      <c r="BB135" s="31" t="str">
        <f t="shared" si="84"/>
        <v/>
      </c>
      <c r="BC135" s="31" t="str">
        <f t="shared" si="85"/>
        <v/>
      </c>
      <c r="BD135" s="31" t="str">
        <f t="shared" si="86"/>
        <v/>
      </c>
      <c r="BE135" s="31" t="str">
        <f t="shared" si="87"/>
        <v/>
      </c>
      <c r="BF135" s="122" t="str">
        <f t="shared" si="88"/>
        <v/>
      </c>
      <c r="BG135" s="123">
        <f t="shared" si="89"/>
        <v>5.7869895341678634E-2</v>
      </c>
      <c r="BH135" s="184" t="str">
        <f t="shared" si="90"/>
        <v/>
      </c>
      <c r="BI135" s="185" t="str">
        <f t="shared" si="91"/>
        <v/>
      </c>
      <c r="BJ135" s="185" t="str">
        <f t="shared" si="92"/>
        <v/>
      </c>
      <c r="BK135" s="186" t="str">
        <f t="shared" si="93"/>
        <v/>
      </c>
      <c r="BL135" s="185" t="str">
        <f t="shared" si="94"/>
        <v/>
      </c>
      <c r="BM135" s="185" t="str">
        <f t="shared" si="95"/>
        <v/>
      </c>
      <c r="BN135" s="185" t="str">
        <f t="shared" si="96"/>
        <v/>
      </c>
      <c r="BO135" s="185" t="str">
        <f t="shared" si="97"/>
        <v/>
      </c>
      <c r="BP135" s="185" t="str">
        <f t="shared" si="98"/>
        <v/>
      </c>
      <c r="BQ135" s="185" t="str">
        <f t="shared" si="99"/>
        <v/>
      </c>
      <c r="BR135" s="187" t="str">
        <f t="shared" si="100"/>
        <v/>
      </c>
      <c r="BS135" s="188">
        <f t="shared" si="101"/>
        <v>0.69033047735618114</v>
      </c>
      <c r="BT135" s="209" t="str">
        <f t="shared" si="102"/>
        <v/>
      </c>
      <c r="BU135" s="210" t="str">
        <f t="shared" si="103"/>
        <v/>
      </c>
      <c r="BV135" s="210" t="str">
        <f t="shared" si="104"/>
        <v/>
      </c>
      <c r="BW135" s="211" t="str">
        <f t="shared" si="105"/>
        <v/>
      </c>
      <c r="BX135" s="210" t="str">
        <f t="shared" si="106"/>
        <v/>
      </c>
      <c r="BY135" s="210" t="str">
        <f t="shared" si="107"/>
        <v/>
      </c>
      <c r="BZ135" s="210" t="str">
        <f t="shared" si="108"/>
        <v/>
      </c>
      <c r="CA135" s="210" t="str">
        <f t="shared" si="109"/>
        <v/>
      </c>
      <c r="CB135" s="210" t="str">
        <f t="shared" si="110"/>
        <v/>
      </c>
      <c r="CC135" s="210" t="str">
        <f t="shared" si="111"/>
        <v/>
      </c>
      <c r="CD135" s="212" t="str">
        <f t="shared" si="112"/>
        <v/>
      </c>
      <c r="CE135" s="213">
        <f t="shared" si="113"/>
        <v>1</v>
      </c>
    </row>
    <row r="136" spans="1:83" x14ac:dyDescent="0.25">
      <c r="A136" s="12" t="s">
        <v>429</v>
      </c>
      <c r="B136" s="13" t="s">
        <v>430</v>
      </c>
      <c r="C136" s="13" t="s">
        <v>43</v>
      </c>
      <c r="D136" s="13" t="s">
        <v>254</v>
      </c>
      <c r="E136" s="13" t="s">
        <v>255</v>
      </c>
      <c r="F136" s="13" t="s">
        <v>264</v>
      </c>
      <c r="G136" s="13" t="s">
        <v>265</v>
      </c>
      <c r="H136" s="13" t="s">
        <v>205</v>
      </c>
      <c r="I136" s="13" t="str">
        <f t="shared" si="77"/>
        <v>ano</v>
      </c>
      <c r="J136" s="14">
        <f>VLOOKUP(D136,'struktura dle kraje'!A:C,3,0)</f>
        <v>614640</v>
      </c>
      <c r="K136" s="45">
        <f>VLOOKUP(F136,'struktura dle okresů'!A:C,3,0)</f>
        <v>208461</v>
      </c>
      <c r="L136" s="44">
        <v>156</v>
      </c>
      <c r="M136" s="14">
        <v>7</v>
      </c>
      <c r="N136" s="14"/>
      <c r="O136" s="15">
        <v>163</v>
      </c>
      <c r="P136" s="14">
        <v>10</v>
      </c>
      <c r="Q136" s="14"/>
      <c r="R136" s="14"/>
      <c r="S136" s="14"/>
      <c r="T136" s="14"/>
      <c r="U136" s="14"/>
      <c r="V136" s="16">
        <v>10</v>
      </c>
      <c r="W136" s="17"/>
      <c r="X136" s="142">
        <f>VLOOKUP($D136,'struktura dle kraje'!$A:$O,4,0)</f>
        <v>2423</v>
      </c>
      <c r="Y136" s="143">
        <f>VLOOKUP($D136,'struktura dle kraje'!$A:$O,5,0)</f>
        <v>32</v>
      </c>
      <c r="Z136" s="143">
        <f>VLOOKUP($D136,'struktura dle kraje'!$A:$O,6,0)</f>
        <v>215</v>
      </c>
      <c r="AA136" s="144">
        <f>VLOOKUP($D136,'struktura dle kraje'!$A:$O,7,0)</f>
        <v>2670</v>
      </c>
      <c r="AB136" s="143">
        <f>VLOOKUP($D136,'struktura dle kraje'!$A:$O,8,0)</f>
        <v>25</v>
      </c>
      <c r="AC136" s="143">
        <f>VLOOKUP($D136,'struktura dle kraje'!$A:$O,9,0)</f>
        <v>35</v>
      </c>
      <c r="AD136" s="143">
        <f>VLOOKUP($D136,'struktura dle kraje'!$A:$O,10,0)</f>
        <v>702</v>
      </c>
      <c r="AE136" s="143">
        <f>VLOOKUP($D136,'struktura dle kraje'!$A:$O,11,0)</f>
        <v>1220</v>
      </c>
      <c r="AF136" s="143">
        <f>VLOOKUP($D136,'struktura dle kraje'!$A:$O,12,0)</f>
        <v>60</v>
      </c>
      <c r="AG136" s="143">
        <f>VLOOKUP($D136,'struktura dle kraje'!$A:$O,13,0)</f>
        <v>28</v>
      </c>
      <c r="AH136" s="145">
        <f>VLOOKUP($D136,'struktura dle kraje'!$A:$O,14,0)</f>
        <v>2070</v>
      </c>
      <c r="AI136" s="146">
        <f>VLOOKUP($D136,'struktura dle kraje'!$A:$O,15,0)</f>
        <v>120</v>
      </c>
      <c r="AJ136" s="167">
        <f>VLOOKUP($F136,'struktura dle okresů'!$A:$O,4,0)</f>
        <v>1794</v>
      </c>
      <c r="AK136" s="168">
        <f>VLOOKUP($F136,'struktura dle okresů'!$A:$O,5,0)</f>
        <v>23</v>
      </c>
      <c r="AL136" s="168">
        <f>VLOOKUP($F136,'struktura dle okresů'!$A:$O,6,0)</f>
        <v>184</v>
      </c>
      <c r="AM136" s="169">
        <f>VLOOKUP($F136,'struktura dle okresů'!$A:$O,7,0)</f>
        <v>2001</v>
      </c>
      <c r="AN136" s="168">
        <f>VLOOKUP($F136,'struktura dle okresů'!$A:$O,8,0)</f>
        <v>20</v>
      </c>
      <c r="AO136" s="168">
        <f>VLOOKUP($F136,'struktura dle okresů'!$A:$O,9,0)</f>
        <v>30</v>
      </c>
      <c r="AP136" s="168">
        <f>VLOOKUP($F136,'struktura dle okresů'!$A:$O,10,0)</f>
        <v>255</v>
      </c>
      <c r="AQ136" s="168">
        <f>VLOOKUP($F136,'struktura dle okresů'!$A:$O,11,0)</f>
        <v>30</v>
      </c>
      <c r="AR136" s="168">
        <f>VLOOKUP($F136,'struktura dle okresů'!$A:$O,12,0)</f>
        <v>0</v>
      </c>
      <c r="AS136" s="168">
        <f>VLOOKUP($F136,'struktura dle okresů'!$A:$O,13,0)</f>
        <v>28</v>
      </c>
      <c r="AT136" s="170">
        <f>VLOOKUP($F136,'struktura dle okresů'!$A:$O,14,0)</f>
        <v>363</v>
      </c>
      <c r="AU136" s="171">
        <f>VLOOKUP($F136,'struktura dle okresů'!$A:$O,15,0)</f>
        <v>0</v>
      </c>
      <c r="AV136" s="30">
        <f t="shared" si="78"/>
        <v>3.6871587605474014E-3</v>
      </c>
      <c r="AW136" s="31">
        <f t="shared" si="79"/>
        <v>8.5261875761266752E-3</v>
      </c>
      <c r="AX136" s="31" t="str">
        <f t="shared" si="80"/>
        <v/>
      </c>
      <c r="AY136" s="121">
        <f t="shared" si="81"/>
        <v>3.3933590090558965E-3</v>
      </c>
      <c r="AZ136" s="31">
        <f t="shared" si="82"/>
        <v>1.7761989342806393E-2</v>
      </c>
      <c r="BA136" s="31" t="str">
        <f t="shared" si="83"/>
        <v/>
      </c>
      <c r="BB136" s="31" t="str">
        <f t="shared" si="84"/>
        <v/>
      </c>
      <c r="BC136" s="31" t="str">
        <f t="shared" si="85"/>
        <v/>
      </c>
      <c r="BD136" s="31" t="str">
        <f t="shared" si="86"/>
        <v/>
      </c>
      <c r="BE136" s="31" t="str">
        <f t="shared" si="87"/>
        <v/>
      </c>
      <c r="BF136" s="122">
        <f t="shared" si="88"/>
        <v>3.502504290567756E-4</v>
      </c>
      <c r="BG136" s="123" t="str">
        <f t="shared" si="89"/>
        <v/>
      </c>
      <c r="BH136" s="184">
        <f t="shared" si="90"/>
        <v>6.4382996285596364E-2</v>
      </c>
      <c r="BI136" s="185">
        <f t="shared" si="91"/>
        <v>0.21875</v>
      </c>
      <c r="BJ136" s="185" t="str">
        <f t="shared" si="92"/>
        <v/>
      </c>
      <c r="BK136" s="186">
        <f t="shared" si="93"/>
        <v>6.1048689138576778E-2</v>
      </c>
      <c r="BL136" s="185">
        <f t="shared" si="94"/>
        <v>0.4</v>
      </c>
      <c r="BM136" s="185" t="str">
        <f t="shared" si="95"/>
        <v/>
      </c>
      <c r="BN136" s="185" t="str">
        <f t="shared" si="96"/>
        <v/>
      </c>
      <c r="BO136" s="185" t="str">
        <f t="shared" si="97"/>
        <v/>
      </c>
      <c r="BP136" s="185" t="str">
        <f t="shared" si="98"/>
        <v/>
      </c>
      <c r="BQ136" s="185" t="str">
        <f t="shared" si="99"/>
        <v/>
      </c>
      <c r="BR136" s="187">
        <f t="shared" si="100"/>
        <v>4.830917874396135E-3</v>
      </c>
      <c r="BS136" s="188" t="str">
        <f t="shared" si="101"/>
        <v/>
      </c>
      <c r="BT136" s="209">
        <f t="shared" si="102"/>
        <v>8.6956521739130432E-2</v>
      </c>
      <c r="BU136" s="210">
        <f t="shared" si="103"/>
        <v>0.30434782608695654</v>
      </c>
      <c r="BV136" s="210" t="str">
        <f t="shared" si="104"/>
        <v/>
      </c>
      <c r="BW136" s="211">
        <f t="shared" si="105"/>
        <v>8.1459270364817593E-2</v>
      </c>
      <c r="BX136" s="210">
        <f t="shared" si="106"/>
        <v>0.5</v>
      </c>
      <c r="BY136" s="210" t="str">
        <f t="shared" si="107"/>
        <v/>
      </c>
      <c r="BZ136" s="210" t="str">
        <f t="shared" si="108"/>
        <v/>
      </c>
      <c r="CA136" s="210" t="str">
        <f t="shared" si="109"/>
        <v/>
      </c>
      <c r="CB136" s="210" t="str">
        <f t="shared" si="110"/>
        <v/>
      </c>
      <c r="CC136" s="210" t="str">
        <f t="shared" si="111"/>
        <v/>
      </c>
      <c r="CD136" s="212">
        <f t="shared" si="112"/>
        <v>2.7548209366391185E-2</v>
      </c>
      <c r="CE136" s="213" t="str">
        <f t="shared" si="113"/>
        <v/>
      </c>
    </row>
    <row r="137" spans="1:83" x14ac:dyDescent="0.25">
      <c r="A137" s="12" t="s">
        <v>431</v>
      </c>
      <c r="B137" s="13" t="s">
        <v>432</v>
      </c>
      <c r="C137" s="13" t="s">
        <v>132</v>
      </c>
      <c r="D137" s="13" t="s">
        <v>95</v>
      </c>
      <c r="E137" s="13" t="s">
        <v>96</v>
      </c>
      <c r="F137" s="13" t="s">
        <v>122</v>
      </c>
      <c r="G137" s="13" t="s">
        <v>123</v>
      </c>
      <c r="H137" s="13" t="s">
        <v>205</v>
      </c>
      <c r="I137" s="13" t="str">
        <f t="shared" si="77"/>
        <v>ne</v>
      </c>
      <c r="J137" s="14">
        <f>VLOOKUP(D137,'struktura dle kraje'!A:C,3,0)</f>
        <v>517647</v>
      </c>
      <c r="K137" s="45">
        <f>VLOOKUP(F137,'struktura dle okresů'!A:C,3,0)</f>
        <v>95877</v>
      </c>
      <c r="L137" s="44"/>
      <c r="M137" s="14"/>
      <c r="N137" s="14"/>
      <c r="O137" s="15"/>
      <c r="P137" s="14"/>
      <c r="Q137" s="14"/>
      <c r="R137" s="14">
        <v>75</v>
      </c>
      <c r="S137" s="14"/>
      <c r="T137" s="14">
        <v>5</v>
      </c>
      <c r="U137" s="14"/>
      <c r="V137" s="16">
        <v>80</v>
      </c>
      <c r="W137" s="17"/>
      <c r="X137" s="142">
        <f>VLOOKUP($D137,'struktura dle kraje'!$A:$O,4,0)</f>
        <v>2107</v>
      </c>
      <c r="Y137" s="143">
        <f>VLOOKUP($D137,'struktura dle kraje'!$A:$O,5,0)</f>
        <v>28</v>
      </c>
      <c r="Z137" s="143">
        <f>VLOOKUP($D137,'struktura dle kraje'!$A:$O,6,0)</f>
        <v>189</v>
      </c>
      <c r="AA137" s="144">
        <f>VLOOKUP($D137,'struktura dle kraje'!$A:$O,7,0)</f>
        <v>2324</v>
      </c>
      <c r="AB137" s="143">
        <f>VLOOKUP($D137,'struktura dle kraje'!$A:$O,8,0)</f>
        <v>25</v>
      </c>
      <c r="AC137" s="143">
        <f>VLOOKUP($D137,'struktura dle kraje'!$A:$O,9,0)</f>
        <v>18</v>
      </c>
      <c r="AD137" s="143">
        <f>VLOOKUP($D137,'struktura dle kraje'!$A:$O,10,0)</f>
        <v>683</v>
      </c>
      <c r="AE137" s="143">
        <f>VLOOKUP($D137,'struktura dle kraje'!$A:$O,11,0)</f>
        <v>1188</v>
      </c>
      <c r="AF137" s="143">
        <f>VLOOKUP($D137,'struktura dle kraje'!$A:$O,12,0)</f>
        <v>65</v>
      </c>
      <c r="AG137" s="143">
        <f>VLOOKUP($D137,'struktura dle kraje'!$A:$O,13,0)</f>
        <v>35</v>
      </c>
      <c r="AH137" s="145">
        <f>VLOOKUP($D137,'struktura dle kraje'!$A:$O,14,0)</f>
        <v>2014</v>
      </c>
      <c r="AI137" s="146">
        <f>VLOOKUP($D137,'struktura dle kraje'!$A:$O,15,0)</f>
        <v>0</v>
      </c>
      <c r="AJ137" s="167">
        <f>VLOOKUP($F137,'struktura dle okresů'!$A:$O,4,0)</f>
        <v>462</v>
      </c>
      <c r="AK137" s="168">
        <f>VLOOKUP($F137,'struktura dle okresů'!$A:$O,5,0)</f>
        <v>6</v>
      </c>
      <c r="AL137" s="168">
        <f>VLOOKUP($F137,'struktura dle okresů'!$A:$O,6,0)</f>
        <v>45</v>
      </c>
      <c r="AM137" s="169">
        <f>VLOOKUP($F137,'struktura dle okresů'!$A:$O,7,0)</f>
        <v>513</v>
      </c>
      <c r="AN137" s="168">
        <f>VLOOKUP($F137,'struktura dle okresů'!$A:$O,8,0)</f>
        <v>0</v>
      </c>
      <c r="AO137" s="168">
        <f>VLOOKUP($F137,'struktura dle okresů'!$A:$O,9,0)</f>
        <v>0</v>
      </c>
      <c r="AP137" s="168">
        <f>VLOOKUP($F137,'struktura dle okresů'!$A:$O,10,0)</f>
        <v>119</v>
      </c>
      <c r="AQ137" s="168">
        <f>VLOOKUP($F137,'struktura dle okresů'!$A:$O,11,0)</f>
        <v>637</v>
      </c>
      <c r="AR137" s="168">
        <f>VLOOKUP($F137,'struktura dle okresů'!$A:$O,12,0)</f>
        <v>5</v>
      </c>
      <c r="AS137" s="168">
        <f>VLOOKUP($F137,'struktura dle okresů'!$A:$O,13,0)</f>
        <v>20</v>
      </c>
      <c r="AT137" s="170">
        <f>VLOOKUP($F137,'struktura dle okresů'!$A:$O,14,0)</f>
        <v>781</v>
      </c>
      <c r="AU137" s="171">
        <f>VLOOKUP($F137,'struktura dle okresů'!$A:$O,15,0)</f>
        <v>0</v>
      </c>
      <c r="AV137" s="30" t="str">
        <f t="shared" si="78"/>
        <v/>
      </c>
      <c r="AW137" s="31" t="str">
        <f t="shared" si="79"/>
        <v/>
      </c>
      <c r="AX137" s="31" t="str">
        <f t="shared" si="80"/>
        <v/>
      </c>
      <c r="AY137" s="121" t="str">
        <f t="shared" si="81"/>
        <v/>
      </c>
      <c r="AZ137" s="31" t="str">
        <f t="shared" si="82"/>
        <v/>
      </c>
      <c r="BA137" s="31" t="str">
        <f t="shared" si="83"/>
        <v/>
      </c>
      <c r="BB137" s="31">
        <f t="shared" si="84"/>
        <v>6.795940558173251E-3</v>
      </c>
      <c r="BC137" s="31" t="str">
        <f t="shared" si="85"/>
        <v/>
      </c>
      <c r="BD137" s="31">
        <f t="shared" si="86"/>
        <v>1.2732365673542145E-3</v>
      </c>
      <c r="BE137" s="31" t="str">
        <f t="shared" si="87"/>
        <v/>
      </c>
      <c r="BF137" s="122">
        <f t="shared" si="88"/>
        <v>2.8020034324542048E-3</v>
      </c>
      <c r="BG137" s="123" t="str">
        <f t="shared" si="89"/>
        <v/>
      </c>
      <c r="BH137" s="184" t="str">
        <f t="shared" si="90"/>
        <v/>
      </c>
      <c r="BI137" s="185" t="str">
        <f t="shared" si="91"/>
        <v/>
      </c>
      <c r="BJ137" s="185" t="str">
        <f t="shared" si="92"/>
        <v/>
      </c>
      <c r="BK137" s="186" t="str">
        <f t="shared" si="93"/>
        <v/>
      </c>
      <c r="BL137" s="185" t="str">
        <f t="shared" si="94"/>
        <v/>
      </c>
      <c r="BM137" s="185" t="str">
        <f t="shared" si="95"/>
        <v/>
      </c>
      <c r="BN137" s="185">
        <f t="shared" si="96"/>
        <v>0.10980966325036604</v>
      </c>
      <c r="BO137" s="185" t="str">
        <f t="shared" si="97"/>
        <v/>
      </c>
      <c r="BP137" s="185">
        <f t="shared" si="98"/>
        <v>7.6923076923076927E-2</v>
      </c>
      <c r="BQ137" s="185" t="str">
        <f t="shared" si="99"/>
        <v/>
      </c>
      <c r="BR137" s="187">
        <f t="shared" si="100"/>
        <v>3.9721946375372394E-2</v>
      </c>
      <c r="BS137" s="188" t="str">
        <f t="shared" si="101"/>
        <v/>
      </c>
      <c r="BT137" s="209" t="str">
        <f t="shared" si="102"/>
        <v/>
      </c>
      <c r="BU137" s="210" t="str">
        <f t="shared" si="103"/>
        <v/>
      </c>
      <c r="BV137" s="210" t="str">
        <f t="shared" si="104"/>
        <v/>
      </c>
      <c r="BW137" s="211" t="str">
        <f t="shared" si="105"/>
        <v/>
      </c>
      <c r="BX137" s="210" t="str">
        <f t="shared" si="106"/>
        <v/>
      </c>
      <c r="BY137" s="210" t="str">
        <f t="shared" si="107"/>
        <v/>
      </c>
      <c r="BZ137" s="210">
        <f t="shared" si="108"/>
        <v>0.63025210084033612</v>
      </c>
      <c r="CA137" s="210" t="str">
        <f t="shared" si="109"/>
        <v/>
      </c>
      <c r="CB137" s="210">
        <f t="shared" si="110"/>
        <v>1</v>
      </c>
      <c r="CC137" s="210" t="str">
        <f t="shared" si="111"/>
        <v/>
      </c>
      <c r="CD137" s="212">
        <f t="shared" si="112"/>
        <v>0.10243277848911651</v>
      </c>
      <c r="CE137" s="213" t="str">
        <f t="shared" si="113"/>
        <v/>
      </c>
    </row>
    <row r="138" spans="1:83" x14ac:dyDescent="0.25">
      <c r="A138" s="12" t="s">
        <v>431</v>
      </c>
      <c r="B138" s="13" t="s">
        <v>432</v>
      </c>
      <c r="C138" s="13" t="s">
        <v>132</v>
      </c>
      <c r="D138" s="13" t="s">
        <v>95</v>
      </c>
      <c r="E138" s="13" t="s">
        <v>96</v>
      </c>
      <c r="F138" s="13" t="s">
        <v>208</v>
      </c>
      <c r="G138" s="13" t="s">
        <v>209</v>
      </c>
      <c r="H138" s="13" t="s">
        <v>205</v>
      </c>
      <c r="I138" s="13" t="str">
        <f t="shared" si="77"/>
        <v>ne</v>
      </c>
      <c r="J138" s="14">
        <f>VLOOKUP(D138,'struktura dle kraje'!A:C,3,0)</f>
        <v>517647</v>
      </c>
      <c r="K138" s="45">
        <f>VLOOKUP(F138,'struktura dle okresů'!A:C,3,0)</f>
        <v>74218</v>
      </c>
      <c r="L138" s="44"/>
      <c r="M138" s="14"/>
      <c r="N138" s="14"/>
      <c r="O138" s="15"/>
      <c r="P138" s="14"/>
      <c r="Q138" s="14"/>
      <c r="R138" s="14">
        <v>74</v>
      </c>
      <c r="S138" s="14">
        <v>40</v>
      </c>
      <c r="T138" s="14">
        <v>60</v>
      </c>
      <c r="U138" s="14"/>
      <c r="V138" s="16">
        <v>174</v>
      </c>
      <c r="W138" s="17"/>
      <c r="X138" s="142">
        <f>VLOOKUP($D138,'struktura dle kraje'!$A:$O,4,0)</f>
        <v>2107</v>
      </c>
      <c r="Y138" s="143">
        <f>VLOOKUP($D138,'struktura dle kraje'!$A:$O,5,0)</f>
        <v>28</v>
      </c>
      <c r="Z138" s="143">
        <f>VLOOKUP($D138,'struktura dle kraje'!$A:$O,6,0)</f>
        <v>189</v>
      </c>
      <c r="AA138" s="144">
        <f>VLOOKUP($D138,'struktura dle kraje'!$A:$O,7,0)</f>
        <v>2324</v>
      </c>
      <c r="AB138" s="143">
        <f>VLOOKUP($D138,'struktura dle kraje'!$A:$O,8,0)</f>
        <v>25</v>
      </c>
      <c r="AC138" s="143">
        <f>VLOOKUP($D138,'struktura dle kraje'!$A:$O,9,0)</f>
        <v>18</v>
      </c>
      <c r="AD138" s="143">
        <f>VLOOKUP($D138,'struktura dle kraje'!$A:$O,10,0)</f>
        <v>683</v>
      </c>
      <c r="AE138" s="143">
        <f>VLOOKUP($D138,'struktura dle kraje'!$A:$O,11,0)</f>
        <v>1188</v>
      </c>
      <c r="AF138" s="143">
        <f>VLOOKUP($D138,'struktura dle kraje'!$A:$O,12,0)</f>
        <v>65</v>
      </c>
      <c r="AG138" s="143">
        <f>VLOOKUP($D138,'struktura dle kraje'!$A:$O,13,0)</f>
        <v>35</v>
      </c>
      <c r="AH138" s="145">
        <f>VLOOKUP($D138,'struktura dle kraje'!$A:$O,14,0)</f>
        <v>2014</v>
      </c>
      <c r="AI138" s="146">
        <f>VLOOKUP($D138,'struktura dle kraje'!$A:$O,15,0)</f>
        <v>0</v>
      </c>
      <c r="AJ138" s="167">
        <f>VLOOKUP($F138,'struktura dle okresů'!$A:$O,4,0)</f>
        <v>267</v>
      </c>
      <c r="AK138" s="168">
        <f>VLOOKUP($F138,'struktura dle okresů'!$A:$O,5,0)</f>
        <v>5</v>
      </c>
      <c r="AL138" s="168">
        <f>VLOOKUP($F138,'struktura dle okresů'!$A:$O,6,0)</f>
        <v>22</v>
      </c>
      <c r="AM138" s="169">
        <f>VLOOKUP($F138,'struktura dle okresů'!$A:$O,7,0)</f>
        <v>294</v>
      </c>
      <c r="AN138" s="168">
        <f>VLOOKUP($F138,'struktura dle okresů'!$A:$O,8,0)</f>
        <v>0</v>
      </c>
      <c r="AO138" s="168">
        <f>VLOOKUP($F138,'struktura dle okresů'!$A:$O,9,0)</f>
        <v>0</v>
      </c>
      <c r="AP138" s="168">
        <f>VLOOKUP($F138,'struktura dle okresů'!$A:$O,10,0)</f>
        <v>240</v>
      </c>
      <c r="AQ138" s="168">
        <f>VLOOKUP($F138,'struktura dle okresů'!$A:$O,11,0)</f>
        <v>40</v>
      </c>
      <c r="AR138" s="168">
        <f>VLOOKUP($F138,'struktura dle okresů'!$A:$O,12,0)</f>
        <v>60</v>
      </c>
      <c r="AS138" s="168">
        <f>VLOOKUP($F138,'struktura dle okresů'!$A:$O,13,0)</f>
        <v>0</v>
      </c>
      <c r="AT138" s="170">
        <f>VLOOKUP($F138,'struktura dle okresů'!$A:$O,14,0)</f>
        <v>340</v>
      </c>
      <c r="AU138" s="171">
        <f>VLOOKUP($F138,'struktura dle okresů'!$A:$O,15,0)</f>
        <v>0</v>
      </c>
      <c r="AV138" s="30" t="str">
        <f t="shared" si="78"/>
        <v/>
      </c>
      <c r="AW138" s="31" t="str">
        <f t="shared" si="79"/>
        <v/>
      </c>
      <c r="AX138" s="31" t="str">
        <f t="shared" si="80"/>
        <v/>
      </c>
      <c r="AY138" s="121" t="str">
        <f t="shared" si="81"/>
        <v/>
      </c>
      <c r="AZ138" s="31" t="str">
        <f t="shared" si="82"/>
        <v/>
      </c>
      <c r="BA138" s="31" t="str">
        <f t="shared" si="83"/>
        <v/>
      </c>
      <c r="BB138" s="31">
        <f t="shared" si="84"/>
        <v>6.7053280173976076E-3</v>
      </c>
      <c r="BC138" s="31">
        <f t="shared" si="85"/>
        <v>3.3126293995859213E-3</v>
      </c>
      <c r="BD138" s="31">
        <f t="shared" si="86"/>
        <v>1.5278838808250574E-2</v>
      </c>
      <c r="BE138" s="31" t="str">
        <f t="shared" si="87"/>
        <v/>
      </c>
      <c r="BF138" s="122">
        <f t="shared" si="88"/>
        <v>6.0943574655878954E-3</v>
      </c>
      <c r="BG138" s="123" t="str">
        <f t="shared" si="89"/>
        <v/>
      </c>
      <c r="BH138" s="184" t="str">
        <f t="shared" si="90"/>
        <v/>
      </c>
      <c r="BI138" s="185" t="str">
        <f t="shared" si="91"/>
        <v/>
      </c>
      <c r="BJ138" s="185" t="str">
        <f t="shared" si="92"/>
        <v/>
      </c>
      <c r="BK138" s="186" t="str">
        <f t="shared" si="93"/>
        <v/>
      </c>
      <c r="BL138" s="185" t="str">
        <f t="shared" si="94"/>
        <v/>
      </c>
      <c r="BM138" s="185" t="str">
        <f t="shared" si="95"/>
        <v/>
      </c>
      <c r="BN138" s="185">
        <f t="shared" si="96"/>
        <v>0.10834553440702782</v>
      </c>
      <c r="BO138" s="185">
        <f t="shared" si="97"/>
        <v>3.3670033670033669E-2</v>
      </c>
      <c r="BP138" s="185">
        <f t="shared" si="98"/>
        <v>0.92307692307692313</v>
      </c>
      <c r="BQ138" s="185" t="str">
        <f t="shared" si="99"/>
        <v/>
      </c>
      <c r="BR138" s="187">
        <f t="shared" si="100"/>
        <v>8.6395233366434954E-2</v>
      </c>
      <c r="BS138" s="188" t="str">
        <f t="shared" si="101"/>
        <v/>
      </c>
      <c r="BT138" s="209" t="str">
        <f t="shared" si="102"/>
        <v/>
      </c>
      <c r="BU138" s="210" t="str">
        <f t="shared" si="103"/>
        <v/>
      </c>
      <c r="BV138" s="210" t="str">
        <f t="shared" si="104"/>
        <v/>
      </c>
      <c r="BW138" s="211" t="str">
        <f t="shared" si="105"/>
        <v/>
      </c>
      <c r="BX138" s="210" t="str">
        <f t="shared" si="106"/>
        <v/>
      </c>
      <c r="BY138" s="210" t="str">
        <f t="shared" si="107"/>
        <v/>
      </c>
      <c r="BZ138" s="210">
        <f t="shared" si="108"/>
        <v>0.30833333333333335</v>
      </c>
      <c r="CA138" s="210">
        <f t="shared" si="109"/>
        <v>1</v>
      </c>
      <c r="CB138" s="210">
        <f t="shared" si="110"/>
        <v>1</v>
      </c>
      <c r="CC138" s="210" t="str">
        <f t="shared" si="111"/>
        <v/>
      </c>
      <c r="CD138" s="212">
        <f t="shared" si="112"/>
        <v>0.5117647058823529</v>
      </c>
      <c r="CE138" s="213" t="str">
        <f t="shared" si="113"/>
        <v/>
      </c>
    </row>
    <row r="139" spans="1:83" x14ac:dyDescent="0.25">
      <c r="A139" s="12" t="s">
        <v>433</v>
      </c>
      <c r="B139" s="13" t="s">
        <v>434</v>
      </c>
      <c r="C139" s="13" t="s">
        <v>43</v>
      </c>
      <c r="D139" s="13" t="s">
        <v>65</v>
      </c>
      <c r="E139" s="13" t="s">
        <v>66</v>
      </c>
      <c r="F139" s="13" t="s">
        <v>67</v>
      </c>
      <c r="G139" s="13" t="s">
        <v>68</v>
      </c>
      <c r="H139" s="13" t="s">
        <v>99</v>
      </c>
      <c r="I139" s="13" t="str">
        <f t="shared" si="77"/>
        <v>ano</v>
      </c>
      <c r="J139" s="14">
        <f>VLOOKUP(D139,'struktura dle kraje'!A:C,3,0)</f>
        <v>555923</v>
      </c>
      <c r="K139" s="45">
        <f>VLOOKUP(F139,'struktura dle okresů'!A:C,3,0)</f>
        <v>116554</v>
      </c>
      <c r="L139" s="44">
        <v>109</v>
      </c>
      <c r="M139" s="14"/>
      <c r="N139" s="14">
        <v>7</v>
      </c>
      <c r="O139" s="15">
        <v>116</v>
      </c>
      <c r="P139" s="14"/>
      <c r="Q139" s="14"/>
      <c r="R139" s="14"/>
      <c r="S139" s="14"/>
      <c r="T139" s="14">
        <v>40</v>
      </c>
      <c r="U139" s="14"/>
      <c r="V139" s="16">
        <v>40</v>
      </c>
      <c r="W139" s="17"/>
      <c r="X139" s="142">
        <f>VLOOKUP($D139,'struktura dle kraje'!$A:$O,4,0)</f>
        <v>2448</v>
      </c>
      <c r="Y139" s="143">
        <f>VLOOKUP($D139,'struktura dle kraje'!$A:$O,5,0)</f>
        <v>35</v>
      </c>
      <c r="Z139" s="143">
        <f>VLOOKUP($D139,'struktura dle kraje'!$A:$O,6,0)</f>
        <v>268</v>
      </c>
      <c r="AA139" s="144">
        <f>VLOOKUP($D139,'struktura dle kraje'!$A:$O,7,0)</f>
        <v>2751</v>
      </c>
      <c r="AB139" s="143">
        <f>VLOOKUP($D139,'struktura dle kraje'!$A:$O,8,0)</f>
        <v>24</v>
      </c>
      <c r="AC139" s="143">
        <f>VLOOKUP($D139,'struktura dle kraje'!$A:$O,9,0)</f>
        <v>10</v>
      </c>
      <c r="AD139" s="143">
        <f>VLOOKUP($D139,'struktura dle kraje'!$A:$O,10,0)</f>
        <v>446</v>
      </c>
      <c r="AE139" s="143">
        <f>VLOOKUP($D139,'struktura dle kraje'!$A:$O,11,0)</f>
        <v>519</v>
      </c>
      <c r="AF139" s="143">
        <f>VLOOKUP($D139,'struktura dle kraje'!$A:$O,12,0)</f>
        <v>532</v>
      </c>
      <c r="AG139" s="143">
        <f>VLOOKUP($D139,'struktura dle kraje'!$A:$O,13,0)</f>
        <v>30</v>
      </c>
      <c r="AH139" s="145">
        <f>VLOOKUP($D139,'struktura dle kraje'!$A:$O,14,0)</f>
        <v>1561</v>
      </c>
      <c r="AI139" s="146">
        <f>VLOOKUP($D139,'struktura dle kraje'!$A:$O,15,0)</f>
        <v>1116</v>
      </c>
      <c r="AJ139" s="167">
        <f>VLOOKUP($F139,'struktura dle okresů'!$A:$O,4,0)</f>
        <v>464</v>
      </c>
      <c r="AK139" s="168">
        <f>VLOOKUP($F139,'struktura dle okresů'!$A:$O,5,0)</f>
        <v>5</v>
      </c>
      <c r="AL139" s="168">
        <f>VLOOKUP($F139,'struktura dle okresů'!$A:$O,6,0)</f>
        <v>26</v>
      </c>
      <c r="AM139" s="169">
        <f>VLOOKUP($F139,'struktura dle okresů'!$A:$O,7,0)</f>
        <v>495</v>
      </c>
      <c r="AN139" s="168">
        <f>VLOOKUP($F139,'struktura dle okresů'!$A:$O,8,0)</f>
        <v>17</v>
      </c>
      <c r="AO139" s="168">
        <f>VLOOKUP($F139,'struktura dle okresů'!$A:$O,9,0)</f>
        <v>5</v>
      </c>
      <c r="AP139" s="168">
        <f>VLOOKUP($F139,'struktura dle okresů'!$A:$O,10,0)</f>
        <v>0</v>
      </c>
      <c r="AQ139" s="168">
        <f>VLOOKUP($F139,'struktura dle okresů'!$A:$O,11,0)</f>
        <v>333</v>
      </c>
      <c r="AR139" s="168">
        <f>VLOOKUP($F139,'struktura dle okresů'!$A:$O,12,0)</f>
        <v>379</v>
      </c>
      <c r="AS139" s="168">
        <f>VLOOKUP($F139,'struktura dle okresů'!$A:$O,13,0)</f>
        <v>0</v>
      </c>
      <c r="AT139" s="170">
        <f>VLOOKUP($F139,'struktura dle okresů'!$A:$O,14,0)</f>
        <v>734</v>
      </c>
      <c r="AU139" s="171">
        <f>VLOOKUP($F139,'struktura dle okresů'!$A:$O,15,0)</f>
        <v>496</v>
      </c>
      <c r="AV139" s="30">
        <f t="shared" si="78"/>
        <v>2.5762840057670946E-3</v>
      </c>
      <c r="AW139" s="31" t="str">
        <f t="shared" si="79"/>
        <v/>
      </c>
      <c r="AX139" s="31">
        <f t="shared" si="80"/>
        <v>1.4271151885830785E-3</v>
      </c>
      <c r="AY139" s="121">
        <f t="shared" si="81"/>
        <v>2.41490579785573E-3</v>
      </c>
      <c r="AZ139" s="31" t="str">
        <f t="shared" si="82"/>
        <v/>
      </c>
      <c r="BA139" s="31" t="str">
        <f t="shared" si="83"/>
        <v/>
      </c>
      <c r="BB139" s="31" t="str">
        <f t="shared" si="84"/>
        <v/>
      </c>
      <c r="BC139" s="31" t="str">
        <f t="shared" si="85"/>
        <v/>
      </c>
      <c r="BD139" s="31">
        <f t="shared" si="86"/>
        <v>1.0185892538833716E-2</v>
      </c>
      <c r="BE139" s="31" t="str">
        <f t="shared" si="87"/>
        <v/>
      </c>
      <c r="BF139" s="122">
        <f t="shared" si="88"/>
        <v>1.4010017162271024E-3</v>
      </c>
      <c r="BG139" s="123" t="str">
        <f t="shared" si="89"/>
        <v/>
      </c>
      <c r="BH139" s="184">
        <f t="shared" si="90"/>
        <v>4.4526143790849675E-2</v>
      </c>
      <c r="BI139" s="185" t="str">
        <f t="shared" si="91"/>
        <v/>
      </c>
      <c r="BJ139" s="185">
        <f t="shared" si="92"/>
        <v>2.6119402985074626E-2</v>
      </c>
      <c r="BK139" s="186">
        <f t="shared" si="93"/>
        <v>4.2166484914576516E-2</v>
      </c>
      <c r="BL139" s="185" t="str">
        <f t="shared" si="94"/>
        <v/>
      </c>
      <c r="BM139" s="185" t="str">
        <f t="shared" si="95"/>
        <v/>
      </c>
      <c r="BN139" s="185" t="str">
        <f t="shared" si="96"/>
        <v/>
      </c>
      <c r="BO139" s="185" t="str">
        <f t="shared" si="97"/>
        <v/>
      </c>
      <c r="BP139" s="185">
        <f t="shared" si="98"/>
        <v>7.5187969924812026E-2</v>
      </c>
      <c r="BQ139" s="185" t="str">
        <f t="shared" si="99"/>
        <v/>
      </c>
      <c r="BR139" s="187">
        <f t="shared" si="100"/>
        <v>2.5624599615631006E-2</v>
      </c>
      <c r="BS139" s="188" t="str">
        <f t="shared" si="101"/>
        <v/>
      </c>
      <c r="BT139" s="209">
        <f t="shared" si="102"/>
        <v>0.23491379310344829</v>
      </c>
      <c r="BU139" s="210" t="str">
        <f t="shared" si="103"/>
        <v/>
      </c>
      <c r="BV139" s="210">
        <f t="shared" si="104"/>
        <v>0.26923076923076922</v>
      </c>
      <c r="BW139" s="211">
        <f t="shared" si="105"/>
        <v>0.23434343434343435</v>
      </c>
      <c r="BX139" s="210" t="str">
        <f t="shared" si="106"/>
        <v/>
      </c>
      <c r="BY139" s="210" t="str">
        <f t="shared" si="107"/>
        <v/>
      </c>
      <c r="BZ139" s="210" t="str">
        <f t="shared" si="108"/>
        <v/>
      </c>
      <c r="CA139" s="210" t="str">
        <f t="shared" si="109"/>
        <v/>
      </c>
      <c r="CB139" s="210">
        <f t="shared" si="110"/>
        <v>0.10554089709762533</v>
      </c>
      <c r="CC139" s="210" t="str">
        <f t="shared" si="111"/>
        <v/>
      </c>
      <c r="CD139" s="212">
        <f t="shared" si="112"/>
        <v>5.4495912806539509E-2</v>
      </c>
      <c r="CE139" s="213" t="str">
        <f t="shared" si="113"/>
        <v/>
      </c>
    </row>
    <row r="140" spans="1:83" x14ac:dyDescent="0.25">
      <c r="A140" s="12" t="s">
        <v>435</v>
      </c>
      <c r="B140" s="13" t="s">
        <v>436</v>
      </c>
      <c r="C140" s="13" t="s">
        <v>141</v>
      </c>
      <c r="D140" s="13" t="s">
        <v>135</v>
      </c>
      <c r="E140" s="13" t="s">
        <v>136</v>
      </c>
      <c r="F140" s="13" t="s">
        <v>161</v>
      </c>
      <c r="G140" s="13" t="s">
        <v>162</v>
      </c>
      <c r="H140" s="13" t="s">
        <v>205</v>
      </c>
      <c r="I140" s="13" t="str">
        <f t="shared" si="77"/>
        <v>ne</v>
      </c>
      <c r="J140" s="14">
        <f>VLOOKUP(D140,'struktura dle kraje'!A:C,3,0)</f>
        <v>530469</v>
      </c>
      <c r="K140" s="45">
        <f>VLOOKUP(F140,'struktura dle okresů'!A:C,3,0)</f>
        <v>104541</v>
      </c>
      <c r="L140" s="44"/>
      <c r="M140" s="14"/>
      <c r="N140" s="14"/>
      <c r="O140" s="15"/>
      <c r="P140" s="14"/>
      <c r="Q140" s="14"/>
      <c r="R140" s="14">
        <v>120</v>
      </c>
      <c r="S140" s="14"/>
      <c r="T140" s="14"/>
      <c r="U140" s="14"/>
      <c r="V140" s="16">
        <v>120</v>
      </c>
      <c r="W140" s="17"/>
      <c r="X140" s="142">
        <f>VLOOKUP($D140,'struktura dle kraje'!$A:$O,4,0)</f>
        <v>1773</v>
      </c>
      <c r="Y140" s="143">
        <f>VLOOKUP($D140,'struktura dle kraje'!$A:$O,5,0)</f>
        <v>32</v>
      </c>
      <c r="Z140" s="143">
        <f>VLOOKUP($D140,'struktura dle kraje'!$A:$O,6,0)</f>
        <v>130</v>
      </c>
      <c r="AA140" s="144">
        <f>VLOOKUP($D140,'struktura dle kraje'!$A:$O,7,0)</f>
        <v>1935</v>
      </c>
      <c r="AB140" s="143">
        <f>VLOOKUP($D140,'struktura dle kraje'!$A:$O,8,0)</f>
        <v>10</v>
      </c>
      <c r="AC140" s="143">
        <f>VLOOKUP($D140,'struktura dle kraje'!$A:$O,9,0)</f>
        <v>10</v>
      </c>
      <c r="AD140" s="143">
        <f>VLOOKUP($D140,'struktura dle kraje'!$A:$O,10,0)</f>
        <v>754</v>
      </c>
      <c r="AE140" s="143">
        <f>VLOOKUP($D140,'struktura dle kraje'!$A:$O,11,0)</f>
        <v>856</v>
      </c>
      <c r="AF140" s="143">
        <f>VLOOKUP($D140,'struktura dle kraje'!$A:$O,12,0)</f>
        <v>105</v>
      </c>
      <c r="AG140" s="143">
        <f>VLOOKUP($D140,'struktura dle kraje'!$A:$O,13,0)</f>
        <v>47</v>
      </c>
      <c r="AH140" s="145">
        <f>VLOOKUP($D140,'struktura dle kraje'!$A:$O,14,0)</f>
        <v>1782</v>
      </c>
      <c r="AI140" s="146">
        <f>VLOOKUP($D140,'struktura dle kraje'!$A:$O,15,0)</f>
        <v>453</v>
      </c>
      <c r="AJ140" s="167">
        <f>VLOOKUP($F140,'struktura dle okresů'!$A:$O,4,0)</f>
        <v>456</v>
      </c>
      <c r="AK140" s="168">
        <f>VLOOKUP($F140,'struktura dle okresů'!$A:$O,5,0)</f>
        <v>10</v>
      </c>
      <c r="AL140" s="168">
        <f>VLOOKUP($F140,'struktura dle okresů'!$A:$O,6,0)</f>
        <v>25</v>
      </c>
      <c r="AM140" s="169">
        <f>VLOOKUP($F140,'struktura dle okresů'!$A:$O,7,0)</f>
        <v>491</v>
      </c>
      <c r="AN140" s="168">
        <f>VLOOKUP($F140,'struktura dle okresů'!$A:$O,8,0)</f>
        <v>0</v>
      </c>
      <c r="AO140" s="168">
        <f>VLOOKUP($F140,'struktura dle okresů'!$A:$O,9,0)</f>
        <v>0</v>
      </c>
      <c r="AP140" s="168">
        <f>VLOOKUP($F140,'struktura dle okresů'!$A:$O,10,0)</f>
        <v>263</v>
      </c>
      <c r="AQ140" s="168">
        <f>VLOOKUP($F140,'struktura dle okresů'!$A:$O,11,0)</f>
        <v>176</v>
      </c>
      <c r="AR140" s="168">
        <f>VLOOKUP($F140,'struktura dle okresů'!$A:$O,12,0)</f>
        <v>0</v>
      </c>
      <c r="AS140" s="168">
        <f>VLOOKUP($F140,'struktura dle okresů'!$A:$O,13,0)</f>
        <v>0</v>
      </c>
      <c r="AT140" s="170">
        <f>VLOOKUP($F140,'struktura dle okresů'!$A:$O,14,0)</f>
        <v>439</v>
      </c>
      <c r="AU140" s="171">
        <f>VLOOKUP($F140,'struktura dle okresů'!$A:$O,15,0)</f>
        <v>0</v>
      </c>
      <c r="AV140" s="30" t="str">
        <f t="shared" si="78"/>
        <v/>
      </c>
      <c r="AW140" s="31" t="str">
        <f t="shared" si="79"/>
        <v/>
      </c>
      <c r="AX140" s="31" t="str">
        <f t="shared" si="80"/>
        <v/>
      </c>
      <c r="AY140" s="121" t="str">
        <f t="shared" si="81"/>
        <v/>
      </c>
      <c r="AZ140" s="31" t="str">
        <f t="shared" si="82"/>
        <v/>
      </c>
      <c r="BA140" s="31" t="str">
        <f t="shared" si="83"/>
        <v/>
      </c>
      <c r="BB140" s="31">
        <f t="shared" si="84"/>
        <v>1.0873504893077202E-2</v>
      </c>
      <c r="BC140" s="31" t="str">
        <f t="shared" si="85"/>
        <v/>
      </c>
      <c r="BD140" s="31" t="str">
        <f t="shared" si="86"/>
        <v/>
      </c>
      <c r="BE140" s="31" t="str">
        <f t="shared" si="87"/>
        <v/>
      </c>
      <c r="BF140" s="122">
        <f t="shared" si="88"/>
        <v>4.203005148681307E-3</v>
      </c>
      <c r="BG140" s="123" t="str">
        <f t="shared" si="89"/>
        <v/>
      </c>
      <c r="BH140" s="184" t="str">
        <f t="shared" si="90"/>
        <v/>
      </c>
      <c r="BI140" s="185" t="str">
        <f t="shared" si="91"/>
        <v/>
      </c>
      <c r="BJ140" s="185" t="str">
        <f t="shared" si="92"/>
        <v/>
      </c>
      <c r="BK140" s="186" t="str">
        <f t="shared" si="93"/>
        <v/>
      </c>
      <c r="BL140" s="185" t="str">
        <f t="shared" si="94"/>
        <v/>
      </c>
      <c r="BM140" s="185" t="str">
        <f t="shared" si="95"/>
        <v/>
      </c>
      <c r="BN140" s="185">
        <f t="shared" si="96"/>
        <v>0.15915119363395225</v>
      </c>
      <c r="BO140" s="185" t="str">
        <f t="shared" si="97"/>
        <v/>
      </c>
      <c r="BP140" s="185" t="str">
        <f t="shared" si="98"/>
        <v/>
      </c>
      <c r="BQ140" s="185" t="str">
        <f t="shared" si="99"/>
        <v/>
      </c>
      <c r="BR140" s="187">
        <f t="shared" si="100"/>
        <v>6.7340067340067339E-2</v>
      </c>
      <c r="BS140" s="188" t="str">
        <f t="shared" si="101"/>
        <v/>
      </c>
      <c r="BT140" s="209" t="str">
        <f t="shared" si="102"/>
        <v/>
      </c>
      <c r="BU140" s="210" t="str">
        <f t="shared" si="103"/>
        <v/>
      </c>
      <c r="BV140" s="210" t="str">
        <f t="shared" si="104"/>
        <v/>
      </c>
      <c r="BW140" s="211" t="str">
        <f t="shared" si="105"/>
        <v/>
      </c>
      <c r="BX140" s="210" t="str">
        <f t="shared" si="106"/>
        <v/>
      </c>
      <c r="BY140" s="210" t="str">
        <f t="shared" si="107"/>
        <v/>
      </c>
      <c r="BZ140" s="210">
        <f t="shared" si="108"/>
        <v>0.45627376425855515</v>
      </c>
      <c r="CA140" s="210" t="str">
        <f t="shared" si="109"/>
        <v/>
      </c>
      <c r="CB140" s="210" t="str">
        <f t="shared" si="110"/>
        <v/>
      </c>
      <c r="CC140" s="210" t="str">
        <f t="shared" si="111"/>
        <v/>
      </c>
      <c r="CD140" s="212">
        <f t="shared" si="112"/>
        <v>0.27334851936218679</v>
      </c>
      <c r="CE140" s="213" t="str">
        <f t="shared" si="113"/>
        <v/>
      </c>
    </row>
    <row r="141" spans="1:83" x14ac:dyDescent="0.25">
      <c r="A141" s="12" t="s">
        <v>437</v>
      </c>
      <c r="B141" s="13" t="s">
        <v>438</v>
      </c>
      <c r="C141" s="13" t="s">
        <v>336</v>
      </c>
      <c r="D141" s="13" t="s">
        <v>108</v>
      </c>
      <c r="E141" s="13" t="s">
        <v>109</v>
      </c>
      <c r="F141" s="13" t="s">
        <v>110</v>
      </c>
      <c r="G141" s="13" t="s">
        <v>111</v>
      </c>
      <c r="H141" s="13" t="s">
        <v>205</v>
      </c>
      <c r="I141" s="13" t="str">
        <f t="shared" si="77"/>
        <v>ne</v>
      </c>
      <c r="J141" s="14">
        <f>VLOOKUP(D141,'struktura dle kraje'!A:C,3,0)</f>
        <v>631500</v>
      </c>
      <c r="K141" s="45">
        <f>VLOOKUP(F141,'struktura dle okresů'!A:C,3,0)</f>
        <v>239399</v>
      </c>
      <c r="L141" s="44"/>
      <c r="M141" s="14"/>
      <c r="N141" s="14"/>
      <c r="O141" s="15"/>
      <c r="P141" s="14"/>
      <c r="Q141" s="14"/>
      <c r="R141" s="14"/>
      <c r="S141" s="14">
        <v>50</v>
      </c>
      <c r="T141" s="14"/>
      <c r="U141" s="14"/>
      <c r="V141" s="16">
        <v>50</v>
      </c>
      <c r="W141" s="17">
        <v>120</v>
      </c>
      <c r="X141" s="142">
        <f>VLOOKUP($D141,'struktura dle kraje'!$A:$O,4,0)</f>
        <v>2590</v>
      </c>
      <c r="Y141" s="143">
        <f>VLOOKUP($D141,'struktura dle kraje'!$A:$O,5,0)</f>
        <v>46</v>
      </c>
      <c r="Z141" s="143">
        <f>VLOOKUP($D141,'struktura dle kraje'!$A:$O,6,0)</f>
        <v>240</v>
      </c>
      <c r="AA141" s="144">
        <f>VLOOKUP($D141,'struktura dle kraje'!$A:$O,7,0)</f>
        <v>2876</v>
      </c>
      <c r="AB141" s="143">
        <f>VLOOKUP($D141,'struktura dle kraje'!$A:$O,8,0)</f>
        <v>49</v>
      </c>
      <c r="AC141" s="143">
        <f>VLOOKUP($D141,'struktura dle kraje'!$A:$O,9,0)</f>
        <v>15</v>
      </c>
      <c r="AD141" s="143">
        <f>VLOOKUP($D141,'struktura dle kraje'!$A:$O,10,0)</f>
        <v>583</v>
      </c>
      <c r="AE141" s="143">
        <f>VLOOKUP($D141,'struktura dle kraje'!$A:$O,11,0)</f>
        <v>965</v>
      </c>
      <c r="AF141" s="143">
        <f>VLOOKUP($D141,'struktura dle kraje'!$A:$O,12,0)</f>
        <v>212</v>
      </c>
      <c r="AG141" s="143">
        <f>VLOOKUP($D141,'struktura dle kraje'!$A:$O,13,0)</f>
        <v>30</v>
      </c>
      <c r="AH141" s="145">
        <f>VLOOKUP($D141,'struktura dle kraje'!$A:$O,14,0)</f>
        <v>1854</v>
      </c>
      <c r="AI141" s="146">
        <f>VLOOKUP($D141,'struktura dle kraje'!$A:$O,15,0)</f>
        <v>1320</v>
      </c>
      <c r="AJ141" s="167">
        <f>VLOOKUP($F141,'struktura dle okresů'!$A:$O,4,0)</f>
        <v>1405</v>
      </c>
      <c r="AK141" s="168">
        <f>VLOOKUP($F141,'struktura dle okresů'!$A:$O,5,0)</f>
        <v>20</v>
      </c>
      <c r="AL141" s="168">
        <f>VLOOKUP($F141,'struktura dle okresů'!$A:$O,6,0)</f>
        <v>166</v>
      </c>
      <c r="AM141" s="169">
        <f>VLOOKUP($F141,'struktura dle okresů'!$A:$O,7,0)</f>
        <v>1591</v>
      </c>
      <c r="AN141" s="168">
        <f>VLOOKUP($F141,'struktura dle okresů'!$A:$O,8,0)</f>
        <v>30</v>
      </c>
      <c r="AO141" s="168">
        <f>VLOOKUP($F141,'struktura dle okresů'!$A:$O,9,0)</f>
        <v>12</v>
      </c>
      <c r="AP141" s="168">
        <f>VLOOKUP($F141,'struktura dle okresů'!$A:$O,10,0)</f>
        <v>287</v>
      </c>
      <c r="AQ141" s="168">
        <f>VLOOKUP($F141,'struktura dle okresů'!$A:$O,11,0)</f>
        <v>622</v>
      </c>
      <c r="AR141" s="168">
        <f>VLOOKUP($F141,'struktura dle okresů'!$A:$O,12,0)</f>
        <v>55</v>
      </c>
      <c r="AS141" s="168">
        <f>VLOOKUP($F141,'struktura dle okresů'!$A:$O,13,0)</f>
        <v>30</v>
      </c>
      <c r="AT141" s="170">
        <f>VLOOKUP($F141,'struktura dle okresů'!$A:$O,14,0)</f>
        <v>1036</v>
      </c>
      <c r="AU141" s="171">
        <f>VLOOKUP($F141,'struktura dle okresů'!$A:$O,15,0)</f>
        <v>120</v>
      </c>
      <c r="AV141" s="30" t="str">
        <f t="shared" si="78"/>
        <v/>
      </c>
      <c r="AW141" s="31" t="str">
        <f t="shared" si="79"/>
        <v/>
      </c>
      <c r="AX141" s="31" t="str">
        <f t="shared" si="80"/>
        <v/>
      </c>
      <c r="AY141" s="121" t="str">
        <f t="shared" si="81"/>
        <v/>
      </c>
      <c r="AZ141" s="31" t="str">
        <f t="shared" si="82"/>
        <v/>
      </c>
      <c r="BA141" s="31" t="str">
        <f t="shared" si="83"/>
        <v/>
      </c>
      <c r="BB141" s="31" t="str">
        <f t="shared" si="84"/>
        <v/>
      </c>
      <c r="BC141" s="31">
        <f t="shared" si="85"/>
        <v>4.140786749482402E-3</v>
      </c>
      <c r="BD141" s="31" t="str">
        <f t="shared" si="86"/>
        <v/>
      </c>
      <c r="BE141" s="31" t="str">
        <f t="shared" si="87"/>
        <v/>
      </c>
      <c r="BF141" s="122">
        <f t="shared" si="88"/>
        <v>1.751252145283878E-3</v>
      </c>
      <c r="BG141" s="123">
        <f t="shared" si="89"/>
        <v>1.2312743689718859E-2</v>
      </c>
      <c r="BH141" s="184" t="str">
        <f t="shared" si="90"/>
        <v/>
      </c>
      <c r="BI141" s="185" t="str">
        <f t="shared" si="91"/>
        <v/>
      </c>
      <c r="BJ141" s="185" t="str">
        <f t="shared" si="92"/>
        <v/>
      </c>
      <c r="BK141" s="186" t="str">
        <f t="shared" si="93"/>
        <v/>
      </c>
      <c r="BL141" s="185" t="str">
        <f t="shared" si="94"/>
        <v/>
      </c>
      <c r="BM141" s="185" t="str">
        <f t="shared" si="95"/>
        <v/>
      </c>
      <c r="BN141" s="185" t="str">
        <f t="shared" si="96"/>
        <v/>
      </c>
      <c r="BO141" s="185">
        <f t="shared" si="97"/>
        <v>5.181347150259067E-2</v>
      </c>
      <c r="BP141" s="185" t="str">
        <f t="shared" si="98"/>
        <v/>
      </c>
      <c r="BQ141" s="185" t="str">
        <f t="shared" si="99"/>
        <v/>
      </c>
      <c r="BR141" s="187">
        <f t="shared" si="100"/>
        <v>2.696871628910464E-2</v>
      </c>
      <c r="BS141" s="188">
        <f t="shared" si="101"/>
        <v>9.0909090909090912E-2</v>
      </c>
      <c r="BT141" s="209" t="str">
        <f t="shared" si="102"/>
        <v/>
      </c>
      <c r="BU141" s="210" t="str">
        <f t="shared" si="103"/>
        <v/>
      </c>
      <c r="BV141" s="210" t="str">
        <f t="shared" si="104"/>
        <v/>
      </c>
      <c r="BW141" s="211" t="str">
        <f t="shared" si="105"/>
        <v/>
      </c>
      <c r="BX141" s="210" t="str">
        <f t="shared" si="106"/>
        <v/>
      </c>
      <c r="BY141" s="210" t="str">
        <f t="shared" si="107"/>
        <v/>
      </c>
      <c r="BZ141" s="210" t="str">
        <f t="shared" si="108"/>
        <v/>
      </c>
      <c r="CA141" s="210">
        <f t="shared" si="109"/>
        <v>8.0385852090032156E-2</v>
      </c>
      <c r="CB141" s="210" t="str">
        <f t="shared" si="110"/>
        <v/>
      </c>
      <c r="CC141" s="210" t="str">
        <f t="shared" si="111"/>
        <v/>
      </c>
      <c r="CD141" s="212">
        <f t="shared" si="112"/>
        <v>4.8262548262548263E-2</v>
      </c>
      <c r="CE141" s="213">
        <f t="shared" si="113"/>
        <v>1</v>
      </c>
    </row>
    <row r="142" spans="1:83" x14ac:dyDescent="0.25">
      <c r="A142" s="12" t="s">
        <v>439</v>
      </c>
      <c r="B142" s="13" t="s">
        <v>440</v>
      </c>
      <c r="C142" s="13" t="s">
        <v>141</v>
      </c>
      <c r="D142" s="13" t="s">
        <v>212</v>
      </c>
      <c r="E142" s="13" t="s">
        <v>213</v>
      </c>
      <c r="F142" s="13" t="s">
        <v>441</v>
      </c>
      <c r="G142" s="13" t="s">
        <v>442</v>
      </c>
      <c r="H142" s="13" t="s">
        <v>205</v>
      </c>
      <c r="I142" s="13" t="str">
        <f t="shared" si="77"/>
        <v>ne</v>
      </c>
      <c r="J142" s="14">
        <f>VLOOKUP(D142,'struktura dle kraje'!A:C,3,0)</f>
        <v>1182613</v>
      </c>
      <c r="K142" s="45">
        <f>VLOOKUP(F142,'struktura dle okresů'!A:C,3,0)</f>
        <v>151331</v>
      </c>
      <c r="L142" s="44"/>
      <c r="M142" s="14"/>
      <c r="N142" s="14"/>
      <c r="O142" s="15"/>
      <c r="P142" s="14"/>
      <c r="Q142" s="14"/>
      <c r="R142" s="14">
        <v>56</v>
      </c>
      <c r="S142" s="14"/>
      <c r="T142" s="14"/>
      <c r="U142" s="14"/>
      <c r="V142" s="16">
        <v>56</v>
      </c>
      <c r="W142" s="17"/>
      <c r="X142" s="142">
        <f>VLOOKUP($D142,'struktura dle kraje'!$A:$O,4,0)</f>
        <v>4664</v>
      </c>
      <c r="Y142" s="143">
        <f>VLOOKUP($D142,'struktura dle kraje'!$A:$O,5,0)</f>
        <v>101</v>
      </c>
      <c r="Z142" s="143">
        <f>VLOOKUP($D142,'struktura dle kraje'!$A:$O,6,0)</f>
        <v>562</v>
      </c>
      <c r="AA142" s="144">
        <f>VLOOKUP($D142,'struktura dle kraje'!$A:$O,7,0)</f>
        <v>5327</v>
      </c>
      <c r="AB142" s="143">
        <f>VLOOKUP($D142,'struktura dle kraje'!$A:$O,8,0)</f>
        <v>42</v>
      </c>
      <c r="AC142" s="143">
        <f>VLOOKUP($D142,'struktura dle kraje'!$A:$O,9,0)</f>
        <v>34</v>
      </c>
      <c r="AD142" s="143">
        <f>VLOOKUP($D142,'struktura dle kraje'!$A:$O,10,0)</f>
        <v>1065</v>
      </c>
      <c r="AE142" s="143">
        <f>VLOOKUP($D142,'struktura dle kraje'!$A:$O,11,0)</f>
        <v>1698</v>
      </c>
      <c r="AF142" s="143">
        <f>VLOOKUP($D142,'struktura dle kraje'!$A:$O,12,0)</f>
        <v>684</v>
      </c>
      <c r="AG142" s="143">
        <f>VLOOKUP($D142,'struktura dle kraje'!$A:$O,13,0)</f>
        <v>57</v>
      </c>
      <c r="AH142" s="145">
        <f>VLOOKUP($D142,'struktura dle kraje'!$A:$O,14,0)</f>
        <v>3580</v>
      </c>
      <c r="AI142" s="146">
        <f>VLOOKUP($D142,'struktura dle kraje'!$A:$O,15,0)</f>
        <v>999</v>
      </c>
      <c r="AJ142" s="167">
        <f>VLOOKUP($F142,'struktura dle okresů'!$A:$O,4,0)</f>
        <v>395</v>
      </c>
      <c r="AK142" s="168">
        <f>VLOOKUP($F142,'struktura dle okresů'!$A:$O,5,0)</f>
        <v>6</v>
      </c>
      <c r="AL142" s="168">
        <f>VLOOKUP($F142,'struktura dle okresů'!$A:$O,6,0)</f>
        <v>36</v>
      </c>
      <c r="AM142" s="169">
        <f>VLOOKUP($F142,'struktura dle okresů'!$A:$O,7,0)</f>
        <v>437</v>
      </c>
      <c r="AN142" s="168">
        <f>VLOOKUP($F142,'struktura dle okresů'!$A:$O,8,0)</f>
        <v>0</v>
      </c>
      <c r="AO142" s="168">
        <f>VLOOKUP($F142,'struktura dle okresů'!$A:$O,9,0)</f>
        <v>0</v>
      </c>
      <c r="AP142" s="168">
        <f>VLOOKUP($F142,'struktura dle okresů'!$A:$O,10,0)</f>
        <v>202</v>
      </c>
      <c r="AQ142" s="168">
        <f>VLOOKUP($F142,'struktura dle okresů'!$A:$O,11,0)</f>
        <v>0</v>
      </c>
      <c r="AR142" s="168">
        <f>VLOOKUP($F142,'struktura dle okresů'!$A:$O,12,0)</f>
        <v>0</v>
      </c>
      <c r="AS142" s="168">
        <f>VLOOKUP($F142,'struktura dle okresů'!$A:$O,13,0)</f>
        <v>0</v>
      </c>
      <c r="AT142" s="170">
        <f>VLOOKUP($F142,'struktura dle okresů'!$A:$O,14,0)</f>
        <v>202</v>
      </c>
      <c r="AU142" s="171">
        <f>VLOOKUP($F142,'struktura dle okresů'!$A:$O,15,0)</f>
        <v>0</v>
      </c>
      <c r="AV142" s="30" t="str">
        <f t="shared" si="78"/>
        <v/>
      </c>
      <c r="AW142" s="31" t="str">
        <f t="shared" si="79"/>
        <v/>
      </c>
      <c r="AX142" s="31" t="str">
        <f t="shared" si="80"/>
        <v/>
      </c>
      <c r="AY142" s="121" t="str">
        <f t="shared" si="81"/>
        <v/>
      </c>
      <c r="AZ142" s="31" t="str">
        <f t="shared" si="82"/>
        <v/>
      </c>
      <c r="BA142" s="31" t="str">
        <f t="shared" si="83"/>
        <v/>
      </c>
      <c r="BB142" s="31">
        <f t="shared" si="84"/>
        <v>5.0743022834360274E-3</v>
      </c>
      <c r="BC142" s="31" t="str">
        <f t="shared" si="85"/>
        <v/>
      </c>
      <c r="BD142" s="31" t="str">
        <f t="shared" si="86"/>
        <v/>
      </c>
      <c r="BE142" s="31" t="str">
        <f t="shared" si="87"/>
        <v/>
      </c>
      <c r="BF142" s="122">
        <f t="shared" si="88"/>
        <v>1.9614024027179433E-3</v>
      </c>
      <c r="BG142" s="123" t="str">
        <f t="shared" si="89"/>
        <v/>
      </c>
      <c r="BH142" s="184" t="str">
        <f t="shared" si="90"/>
        <v/>
      </c>
      <c r="BI142" s="185" t="str">
        <f t="shared" si="91"/>
        <v/>
      </c>
      <c r="BJ142" s="185" t="str">
        <f t="shared" si="92"/>
        <v/>
      </c>
      <c r="BK142" s="186" t="str">
        <f t="shared" si="93"/>
        <v/>
      </c>
      <c r="BL142" s="185" t="str">
        <f t="shared" si="94"/>
        <v/>
      </c>
      <c r="BM142" s="185" t="str">
        <f t="shared" si="95"/>
        <v/>
      </c>
      <c r="BN142" s="185">
        <f t="shared" si="96"/>
        <v>5.2582159624413143E-2</v>
      </c>
      <c r="BO142" s="185" t="str">
        <f t="shared" si="97"/>
        <v/>
      </c>
      <c r="BP142" s="185" t="str">
        <f t="shared" si="98"/>
        <v/>
      </c>
      <c r="BQ142" s="185" t="str">
        <f t="shared" si="99"/>
        <v/>
      </c>
      <c r="BR142" s="187">
        <f t="shared" si="100"/>
        <v>1.564245810055866E-2</v>
      </c>
      <c r="BS142" s="188" t="str">
        <f t="shared" si="101"/>
        <v/>
      </c>
      <c r="BT142" s="209" t="str">
        <f t="shared" si="102"/>
        <v/>
      </c>
      <c r="BU142" s="210" t="str">
        <f t="shared" si="103"/>
        <v/>
      </c>
      <c r="BV142" s="210" t="str">
        <f t="shared" si="104"/>
        <v/>
      </c>
      <c r="BW142" s="211" t="str">
        <f t="shared" si="105"/>
        <v/>
      </c>
      <c r="BX142" s="210" t="str">
        <f t="shared" si="106"/>
        <v/>
      </c>
      <c r="BY142" s="210" t="str">
        <f t="shared" si="107"/>
        <v/>
      </c>
      <c r="BZ142" s="210">
        <f t="shared" si="108"/>
        <v>0.27722772277227725</v>
      </c>
      <c r="CA142" s="210" t="str">
        <f t="shared" si="109"/>
        <v/>
      </c>
      <c r="CB142" s="210" t="str">
        <f t="shared" si="110"/>
        <v/>
      </c>
      <c r="CC142" s="210" t="str">
        <f t="shared" si="111"/>
        <v/>
      </c>
      <c r="CD142" s="212">
        <f t="shared" si="112"/>
        <v>0.27722772277227725</v>
      </c>
      <c r="CE142" s="213" t="str">
        <f t="shared" si="113"/>
        <v/>
      </c>
    </row>
    <row r="143" spans="1:83" x14ac:dyDescent="0.25">
      <c r="A143" s="12" t="s">
        <v>443</v>
      </c>
      <c r="B143" s="13" t="s">
        <v>444</v>
      </c>
      <c r="C143" s="13" t="s">
        <v>84</v>
      </c>
      <c r="D143" s="13" t="s">
        <v>37</v>
      </c>
      <c r="E143" s="13" t="s">
        <v>38</v>
      </c>
      <c r="F143" s="13" t="s">
        <v>445</v>
      </c>
      <c r="G143" s="13" t="s">
        <v>446</v>
      </c>
      <c r="H143" s="13" t="s">
        <v>205</v>
      </c>
      <c r="I143" s="13" t="str">
        <f t="shared" si="77"/>
        <v>ne</v>
      </c>
      <c r="J143" s="14">
        <f>VLOOKUP(D143,'struktura dle kraje'!A:C,3,0)</f>
        <v>808356</v>
      </c>
      <c r="K143" s="45">
        <f>VLOOKUP(F143,'struktura dle okresů'!A:C,3,0)</f>
        <v>118011</v>
      </c>
      <c r="L143" s="44"/>
      <c r="M143" s="14"/>
      <c r="N143" s="14"/>
      <c r="O143" s="15"/>
      <c r="P143" s="14"/>
      <c r="Q143" s="14"/>
      <c r="R143" s="14"/>
      <c r="S143" s="14">
        <v>30</v>
      </c>
      <c r="T143" s="14"/>
      <c r="U143" s="14"/>
      <c r="V143" s="16">
        <v>30</v>
      </c>
      <c r="W143" s="17"/>
      <c r="X143" s="142">
        <f>VLOOKUP($D143,'struktura dle kraje'!$A:$O,4,0)</f>
        <v>3415</v>
      </c>
      <c r="Y143" s="143">
        <f>VLOOKUP($D143,'struktura dle kraje'!$A:$O,5,0)</f>
        <v>43</v>
      </c>
      <c r="Z143" s="143">
        <f>VLOOKUP($D143,'struktura dle kraje'!$A:$O,6,0)</f>
        <v>355</v>
      </c>
      <c r="AA143" s="144">
        <f>VLOOKUP($D143,'struktura dle kraje'!$A:$O,7,0)</f>
        <v>3813</v>
      </c>
      <c r="AB143" s="143">
        <f>VLOOKUP($D143,'struktura dle kraje'!$A:$O,8,0)</f>
        <v>27</v>
      </c>
      <c r="AC143" s="143">
        <f>VLOOKUP($D143,'struktura dle kraje'!$A:$O,9,0)</f>
        <v>40</v>
      </c>
      <c r="AD143" s="143">
        <f>VLOOKUP($D143,'struktura dle kraje'!$A:$O,10,0)</f>
        <v>1117</v>
      </c>
      <c r="AE143" s="143">
        <f>VLOOKUP($D143,'struktura dle kraje'!$A:$O,11,0)</f>
        <v>642</v>
      </c>
      <c r="AF143" s="143">
        <f>VLOOKUP($D143,'struktura dle kraje'!$A:$O,12,0)</f>
        <v>157</v>
      </c>
      <c r="AG143" s="143">
        <f>VLOOKUP($D143,'struktura dle kraje'!$A:$O,13,0)</f>
        <v>49</v>
      </c>
      <c r="AH143" s="145">
        <f>VLOOKUP($D143,'struktura dle kraje'!$A:$O,14,0)</f>
        <v>2032</v>
      </c>
      <c r="AI143" s="146">
        <f>VLOOKUP($D143,'struktura dle kraje'!$A:$O,15,0)</f>
        <v>692</v>
      </c>
      <c r="AJ143" s="167">
        <f>VLOOKUP($F143,'struktura dle okresů'!$A:$O,4,0)</f>
        <v>1019</v>
      </c>
      <c r="AK143" s="168">
        <f>VLOOKUP($F143,'struktura dle okresů'!$A:$O,5,0)</f>
        <v>12</v>
      </c>
      <c r="AL143" s="168">
        <f>VLOOKUP($F143,'struktura dle okresů'!$A:$O,6,0)</f>
        <v>117</v>
      </c>
      <c r="AM143" s="169">
        <f>VLOOKUP($F143,'struktura dle okresů'!$A:$O,7,0)</f>
        <v>1148</v>
      </c>
      <c r="AN143" s="168">
        <f>VLOOKUP($F143,'struktura dle okresů'!$A:$O,8,0)</f>
        <v>0</v>
      </c>
      <c r="AO143" s="168">
        <f>VLOOKUP($F143,'struktura dle okresů'!$A:$O,9,0)</f>
        <v>10</v>
      </c>
      <c r="AP143" s="168">
        <f>VLOOKUP($F143,'struktura dle okresů'!$A:$O,10,0)</f>
        <v>115</v>
      </c>
      <c r="AQ143" s="168">
        <f>VLOOKUP($F143,'struktura dle okresů'!$A:$O,11,0)</f>
        <v>50</v>
      </c>
      <c r="AR143" s="168">
        <f>VLOOKUP($F143,'struktura dle okresů'!$A:$O,12,0)</f>
        <v>30</v>
      </c>
      <c r="AS143" s="168">
        <f>VLOOKUP($F143,'struktura dle okresů'!$A:$O,13,0)</f>
        <v>8</v>
      </c>
      <c r="AT143" s="170">
        <f>VLOOKUP($F143,'struktura dle okresů'!$A:$O,14,0)</f>
        <v>213</v>
      </c>
      <c r="AU143" s="171">
        <f>VLOOKUP($F143,'struktura dle okresů'!$A:$O,15,0)</f>
        <v>0</v>
      </c>
      <c r="AV143" s="30" t="str">
        <f t="shared" si="78"/>
        <v/>
      </c>
      <c r="AW143" s="31" t="str">
        <f t="shared" si="79"/>
        <v/>
      </c>
      <c r="AX143" s="31" t="str">
        <f t="shared" si="80"/>
        <v/>
      </c>
      <c r="AY143" s="121" t="str">
        <f t="shared" si="81"/>
        <v/>
      </c>
      <c r="AZ143" s="31" t="str">
        <f t="shared" si="82"/>
        <v/>
      </c>
      <c r="BA143" s="31" t="str">
        <f t="shared" si="83"/>
        <v/>
      </c>
      <c r="BB143" s="31" t="str">
        <f t="shared" si="84"/>
        <v/>
      </c>
      <c r="BC143" s="31">
        <f t="shared" si="85"/>
        <v>2.4844720496894411E-3</v>
      </c>
      <c r="BD143" s="31" t="str">
        <f t="shared" si="86"/>
        <v/>
      </c>
      <c r="BE143" s="31" t="str">
        <f t="shared" si="87"/>
        <v/>
      </c>
      <c r="BF143" s="122">
        <f t="shared" si="88"/>
        <v>1.0507512871703267E-3</v>
      </c>
      <c r="BG143" s="123" t="str">
        <f t="shared" si="89"/>
        <v/>
      </c>
      <c r="BH143" s="184" t="str">
        <f t="shared" si="90"/>
        <v/>
      </c>
      <c r="BI143" s="185" t="str">
        <f t="shared" si="91"/>
        <v/>
      </c>
      <c r="BJ143" s="185" t="str">
        <f t="shared" si="92"/>
        <v/>
      </c>
      <c r="BK143" s="186" t="str">
        <f t="shared" si="93"/>
        <v/>
      </c>
      <c r="BL143" s="185" t="str">
        <f t="shared" si="94"/>
        <v/>
      </c>
      <c r="BM143" s="185" t="str">
        <f t="shared" si="95"/>
        <v/>
      </c>
      <c r="BN143" s="185" t="str">
        <f t="shared" si="96"/>
        <v/>
      </c>
      <c r="BO143" s="185">
        <f t="shared" si="97"/>
        <v>4.6728971962616821E-2</v>
      </c>
      <c r="BP143" s="185" t="str">
        <f t="shared" si="98"/>
        <v/>
      </c>
      <c r="BQ143" s="185" t="str">
        <f t="shared" si="99"/>
        <v/>
      </c>
      <c r="BR143" s="187">
        <f t="shared" si="100"/>
        <v>1.4763779527559055E-2</v>
      </c>
      <c r="BS143" s="188" t="str">
        <f t="shared" si="101"/>
        <v/>
      </c>
      <c r="BT143" s="209" t="str">
        <f t="shared" si="102"/>
        <v/>
      </c>
      <c r="BU143" s="210" t="str">
        <f t="shared" si="103"/>
        <v/>
      </c>
      <c r="BV143" s="210" t="str">
        <f t="shared" si="104"/>
        <v/>
      </c>
      <c r="BW143" s="211" t="str">
        <f t="shared" si="105"/>
        <v/>
      </c>
      <c r="BX143" s="210" t="str">
        <f t="shared" si="106"/>
        <v/>
      </c>
      <c r="BY143" s="210" t="str">
        <f t="shared" si="107"/>
        <v/>
      </c>
      <c r="BZ143" s="210" t="str">
        <f t="shared" si="108"/>
        <v/>
      </c>
      <c r="CA143" s="210">
        <f t="shared" si="109"/>
        <v>0.6</v>
      </c>
      <c r="CB143" s="210" t="str">
        <f t="shared" si="110"/>
        <v/>
      </c>
      <c r="CC143" s="210" t="str">
        <f t="shared" si="111"/>
        <v/>
      </c>
      <c r="CD143" s="212">
        <f t="shared" si="112"/>
        <v>0.14084507042253522</v>
      </c>
      <c r="CE143" s="213" t="str">
        <f t="shared" si="113"/>
        <v/>
      </c>
    </row>
    <row r="144" spans="1:83" x14ac:dyDescent="0.25">
      <c r="A144" s="12" t="s">
        <v>447</v>
      </c>
      <c r="B144" s="13" t="s">
        <v>448</v>
      </c>
      <c r="C144" s="13" t="s">
        <v>204</v>
      </c>
      <c r="D144" s="13" t="s">
        <v>37</v>
      </c>
      <c r="E144" s="13" t="s">
        <v>38</v>
      </c>
      <c r="F144" s="13" t="s">
        <v>421</v>
      </c>
      <c r="G144" s="13" t="s">
        <v>422</v>
      </c>
      <c r="H144" s="13" t="s">
        <v>205</v>
      </c>
      <c r="I144" s="13" t="str">
        <f t="shared" si="77"/>
        <v>ne</v>
      </c>
      <c r="J144" s="14">
        <f>VLOOKUP(D144,'struktura dle kraje'!A:C,3,0)</f>
        <v>808356</v>
      </c>
      <c r="K144" s="45">
        <f>VLOOKUP(F144,'struktura dle okresů'!A:C,3,0)</f>
        <v>107536</v>
      </c>
      <c r="L144" s="44"/>
      <c r="M144" s="14"/>
      <c r="N144" s="14"/>
      <c r="O144" s="15"/>
      <c r="P144" s="14"/>
      <c r="Q144" s="14"/>
      <c r="R144" s="14"/>
      <c r="S144" s="14"/>
      <c r="T144" s="14"/>
      <c r="U144" s="14">
        <v>15</v>
      </c>
      <c r="V144" s="16">
        <v>15</v>
      </c>
      <c r="W144" s="17"/>
      <c r="X144" s="142">
        <f>VLOOKUP($D144,'struktura dle kraje'!$A:$O,4,0)</f>
        <v>3415</v>
      </c>
      <c r="Y144" s="143">
        <f>VLOOKUP($D144,'struktura dle kraje'!$A:$O,5,0)</f>
        <v>43</v>
      </c>
      <c r="Z144" s="143">
        <f>VLOOKUP($D144,'struktura dle kraje'!$A:$O,6,0)</f>
        <v>355</v>
      </c>
      <c r="AA144" s="144">
        <f>VLOOKUP($D144,'struktura dle kraje'!$A:$O,7,0)</f>
        <v>3813</v>
      </c>
      <c r="AB144" s="143">
        <f>VLOOKUP($D144,'struktura dle kraje'!$A:$O,8,0)</f>
        <v>27</v>
      </c>
      <c r="AC144" s="143">
        <f>VLOOKUP($D144,'struktura dle kraje'!$A:$O,9,0)</f>
        <v>40</v>
      </c>
      <c r="AD144" s="143">
        <f>VLOOKUP($D144,'struktura dle kraje'!$A:$O,10,0)</f>
        <v>1117</v>
      </c>
      <c r="AE144" s="143">
        <f>VLOOKUP($D144,'struktura dle kraje'!$A:$O,11,0)</f>
        <v>642</v>
      </c>
      <c r="AF144" s="143">
        <f>VLOOKUP($D144,'struktura dle kraje'!$A:$O,12,0)</f>
        <v>157</v>
      </c>
      <c r="AG144" s="143">
        <f>VLOOKUP($D144,'struktura dle kraje'!$A:$O,13,0)</f>
        <v>49</v>
      </c>
      <c r="AH144" s="145">
        <f>VLOOKUP($D144,'struktura dle kraje'!$A:$O,14,0)</f>
        <v>2032</v>
      </c>
      <c r="AI144" s="146">
        <f>VLOOKUP($D144,'struktura dle kraje'!$A:$O,15,0)</f>
        <v>692</v>
      </c>
      <c r="AJ144" s="167">
        <f>VLOOKUP($F144,'struktura dle okresů'!$A:$O,4,0)</f>
        <v>557</v>
      </c>
      <c r="AK144" s="168">
        <f>VLOOKUP($F144,'struktura dle okresů'!$A:$O,5,0)</f>
        <v>8</v>
      </c>
      <c r="AL144" s="168">
        <f>VLOOKUP($F144,'struktura dle okresů'!$A:$O,6,0)</f>
        <v>61</v>
      </c>
      <c r="AM144" s="169">
        <f>VLOOKUP($F144,'struktura dle okresů'!$A:$O,7,0)</f>
        <v>626</v>
      </c>
      <c r="AN144" s="168">
        <f>VLOOKUP($F144,'struktura dle okresů'!$A:$O,8,0)</f>
        <v>12</v>
      </c>
      <c r="AO144" s="168">
        <f>VLOOKUP($F144,'struktura dle okresů'!$A:$O,9,0)</f>
        <v>15</v>
      </c>
      <c r="AP144" s="168">
        <f>VLOOKUP($F144,'struktura dle okresů'!$A:$O,10,0)</f>
        <v>106</v>
      </c>
      <c r="AQ144" s="168">
        <f>VLOOKUP($F144,'struktura dle okresů'!$A:$O,11,0)</f>
        <v>46</v>
      </c>
      <c r="AR144" s="168">
        <f>VLOOKUP($F144,'struktura dle okresů'!$A:$O,12,0)</f>
        <v>37</v>
      </c>
      <c r="AS144" s="168">
        <f>VLOOKUP($F144,'struktura dle okresů'!$A:$O,13,0)</f>
        <v>15</v>
      </c>
      <c r="AT144" s="170">
        <f>VLOOKUP($F144,'struktura dle okresů'!$A:$O,14,0)</f>
        <v>231</v>
      </c>
      <c r="AU144" s="171">
        <f>VLOOKUP($F144,'struktura dle okresů'!$A:$O,15,0)</f>
        <v>0</v>
      </c>
      <c r="AV144" s="30" t="str">
        <f t="shared" si="78"/>
        <v/>
      </c>
      <c r="AW144" s="31" t="str">
        <f t="shared" si="79"/>
        <v/>
      </c>
      <c r="AX144" s="31" t="str">
        <f t="shared" si="80"/>
        <v/>
      </c>
      <c r="AY144" s="121" t="str">
        <f t="shared" si="81"/>
        <v/>
      </c>
      <c r="AZ144" s="31" t="str">
        <f t="shared" si="82"/>
        <v/>
      </c>
      <c r="BA144" s="31" t="str">
        <f t="shared" si="83"/>
        <v/>
      </c>
      <c r="BB144" s="31" t="str">
        <f t="shared" si="84"/>
        <v/>
      </c>
      <c r="BC144" s="31" t="str">
        <f t="shared" si="85"/>
        <v/>
      </c>
      <c r="BD144" s="31" t="str">
        <f t="shared" si="86"/>
        <v/>
      </c>
      <c r="BE144" s="31">
        <f t="shared" si="87"/>
        <v>2.6362038664323375E-2</v>
      </c>
      <c r="BF144" s="122">
        <f t="shared" si="88"/>
        <v>5.2537564358516337E-4</v>
      </c>
      <c r="BG144" s="123" t="str">
        <f t="shared" si="89"/>
        <v/>
      </c>
      <c r="BH144" s="184" t="str">
        <f t="shared" si="90"/>
        <v/>
      </c>
      <c r="BI144" s="185" t="str">
        <f t="shared" si="91"/>
        <v/>
      </c>
      <c r="BJ144" s="185" t="str">
        <f t="shared" si="92"/>
        <v/>
      </c>
      <c r="BK144" s="186" t="str">
        <f t="shared" si="93"/>
        <v/>
      </c>
      <c r="BL144" s="185" t="str">
        <f t="shared" si="94"/>
        <v/>
      </c>
      <c r="BM144" s="185" t="str">
        <f t="shared" si="95"/>
        <v/>
      </c>
      <c r="BN144" s="185" t="str">
        <f t="shared" si="96"/>
        <v/>
      </c>
      <c r="BO144" s="185" t="str">
        <f t="shared" si="97"/>
        <v/>
      </c>
      <c r="BP144" s="185" t="str">
        <f t="shared" si="98"/>
        <v/>
      </c>
      <c r="BQ144" s="185">
        <f t="shared" si="99"/>
        <v>0.30612244897959184</v>
      </c>
      <c r="BR144" s="187">
        <f t="shared" si="100"/>
        <v>7.3818897637795275E-3</v>
      </c>
      <c r="BS144" s="188" t="str">
        <f t="shared" si="101"/>
        <v/>
      </c>
      <c r="BT144" s="209" t="str">
        <f t="shared" si="102"/>
        <v/>
      </c>
      <c r="BU144" s="210" t="str">
        <f t="shared" si="103"/>
        <v/>
      </c>
      <c r="BV144" s="210" t="str">
        <f t="shared" si="104"/>
        <v/>
      </c>
      <c r="BW144" s="211" t="str">
        <f t="shared" si="105"/>
        <v/>
      </c>
      <c r="BX144" s="210" t="str">
        <f t="shared" si="106"/>
        <v/>
      </c>
      <c r="BY144" s="210" t="str">
        <f t="shared" si="107"/>
        <v/>
      </c>
      <c r="BZ144" s="210" t="str">
        <f t="shared" si="108"/>
        <v/>
      </c>
      <c r="CA144" s="210" t="str">
        <f t="shared" si="109"/>
        <v/>
      </c>
      <c r="CB144" s="210" t="str">
        <f t="shared" si="110"/>
        <v/>
      </c>
      <c r="CC144" s="210">
        <f t="shared" si="111"/>
        <v>1</v>
      </c>
      <c r="CD144" s="212">
        <f t="shared" si="112"/>
        <v>6.4935064935064929E-2</v>
      </c>
      <c r="CE144" s="213" t="str">
        <f t="shared" si="113"/>
        <v/>
      </c>
    </row>
    <row r="145" spans="1:83" x14ac:dyDescent="0.25">
      <c r="A145" s="12" t="s">
        <v>449</v>
      </c>
      <c r="B145" s="13" t="s">
        <v>450</v>
      </c>
      <c r="C145" s="13" t="s">
        <v>43</v>
      </c>
      <c r="D145" s="13" t="s">
        <v>37</v>
      </c>
      <c r="E145" s="13" t="s">
        <v>38</v>
      </c>
      <c r="F145" s="13" t="s">
        <v>268</v>
      </c>
      <c r="G145" s="13" t="s">
        <v>269</v>
      </c>
      <c r="H145" s="13" t="s">
        <v>205</v>
      </c>
      <c r="I145" s="13" t="str">
        <f t="shared" si="77"/>
        <v>ano</v>
      </c>
      <c r="J145" s="14">
        <f>VLOOKUP(D145,'struktura dle kraje'!A:C,3,0)</f>
        <v>808356</v>
      </c>
      <c r="K145" s="45">
        <f>VLOOKUP(F145,'struktura dle okresů'!A:C,3,0)</f>
        <v>119104</v>
      </c>
      <c r="L145" s="44">
        <v>135</v>
      </c>
      <c r="M145" s="14"/>
      <c r="N145" s="14">
        <v>8</v>
      </c>
      <c r="O145" s="15">
        <v>143</v>
      </c>
      <c r="P145" s="14">
        <v>15</v>
      </c>
      <c r="Q145" s="14">
        <v>15</v>
      </c>
      <c r="R145" s="14">
        <v>43</v>
      </c>
      <c r="S145" s="14"/>
      <c r="T145" s="14"/>
      <c r="U145" s="14"/>
      <c r="V145" s="16">
        <v>73</v>
      </c>
      <c r="W145" s="17"/>
      <c r="X145" s="142">
        <f>VLOOKUP($D145,'struktura dle kraje'!$A:$O,4,0)</f>
        <v>3415</v>
      </c>
      <c r="Y145" s="143">
        <f>VLOOKUP($D145,'struktura dle kraje'!$A:$O,5,0)</f>
        <v>43</v>
      </c>
      <c r="Z145" s="143">
        <f>VLOOKUP($D145,'struktura dle kraje'!$A:$O,6,0)</f>
        <v>355</v>
      </c>
      <c r="AA145" s="144">
        <f>VLOOKUP($D145,'struktura dle kraje'!$A:$O,7,0)</f>
        <v>3813</v>
      </c>
      <c r="AB145" s="143">
        <f>VLOOKUP($D145,'struktura dle kraje'!$A:$O,8,0)</f>
        <v>27</v>
      </c>
      <c r="AC145" s="143">
        <f>VLOOKUP($D145,'struktura dle kraje'!$A:$O,9,0)</f>
        <v>40</v>
      </c>
      <c r="AD145" s="143">
        <f>VLOOKUP($D145,'struktura dle kraje'!$A:$O,10,0)</f>
        <v>1117</v>
      </c>
      <c r="AE145" s="143">
        <f>VLOOKUP($D145,'struktura dle kraje'!$A:$O,11,0)</f>
        <v>642</v>
      </c>
      <c r="AF145" s="143">
        <f>VLOOKUP($D145,'struktura dle kraje'!$A:$O,12,0)</f>
        <v>157</v>
      </c>
      <c r="AG145" s="143">
        <f>VLOOKUP($D145,'struktura dle kraje'!$A:$O,13,0)</f>
        <v>49</v>
      </c>
      <c r="AH145" s="145">
        <f>VLOOKUP($D145,'struktura dle kraje'!$A:$O,14,0)</f>
        <v>2032</v>
      </c>
      <c r="AI145" s="146">
        <f>VLOOKUP($D145,'struktura dle kraje'!$A:$O,15,0)</f>
        <v>692</v>
      </c>
      <c r="AJ145" s="167">
        <f>VLOOKUP($F145,'struktura dle okresů'!$A:$O,4,0)</f>
        <v>523</v>
      </c>
      <c r="AK145" s="168">
        <f>VLOOKUP($F145,'struktura dle okresů'!$A:$O,5,0)</f>
        <v>7</v>
      </c>
      <c r="AL145" s="168">
        <f>VLOOKUP($F145,'struktura dle okresů'!$A:$O,6,0)</f>
        <v>38</v>
      </c>
      <c r="AM145" s="169">
        <f>VLOOKUP($F145,'struktura dle okresů'!$A:$O,7,0)</f>
        <v>568</v>
      </c>
      <c r="AN145" s="168">
        <f>VLOOKUP($F145,'struktura dle okresů'!$A:$O,8,0)</f>
        <v>15</v>
      </c>
      <c r="AO145" s="168">
        <f>VLOOKUP($F145,'struktura dle okresů'!$A:$O,9,0)</f>
        <v>15</v>
      </c>
      <c r="AP145" s="168">
        <f>VLOOKUP($F145,'struktura dle okresů'!$A:$O,10,0)</f>
        <v>173</v>
      </c>
      <c r="AQ145" s="168">
        <f>VLOOKUP($F145,'struktura dle okresů'!$A:$O,11,0)</f>
        <v>371</v>
      </c>
      <c r="AR145" s="168">
        <f>VLOOKUP($F145,'struktura dle okresů'!$A:$O,12,0)</f>
        <v>0</v>
      </c>
      <c r="AS145" s="168">
        <f>VLOOKUP($F145,'struktura dle okresů'!$A:$O,13,0)</f>
        <v>26</v>
      </c>
      <c r="AT145" s="170">
        <f>VLOOKUP($F145,'struktura dle okresů'!$A:$O,14,0)</f>
        <v>600</v>
      </c>
      <c r="AU145" s="171">
        <f>VLOOKUP($F145,'struktura dle okresů'!$A:$O,15,0)</f>
        <v>60</v>
      </c>
      <c r="AV145" s="30">
        <f t="shared" si="78"/>
        <v>3.1908104658583281E-3</v>
      </c>
      <c r="AW145" s="31" t="str">
        <f t="shared" si="79"/>
        <v/>
      </c>
      <c r="AX145" s="31">
        <f t="shared" si="80"/>
        <v>1.6309887869520897E-3</v>
      </c>
      <c r="AY145" s="121">
        <f t="shared" si="81"/>
        <v>2.976995940460081E-3</v>
      </c>
      <c r="AZ145" s="31">
        <f t="shared" si="82"/>
        <v>2.664298401420959E-2</v>
      </c>
      <c r="BA145" s="31">
        <f t="shared" si="83"/>
        <v>3.937007874015748E-2</v>
      </c>
      <c r="BB145" s="31">
        <f t="shared" si="84"/>
        <v>3.8963392533526639E-3</v>
      </c>
      <c r="BC145" s="31" t="str">
        <f t="shared" si="85"/>
        <v/>
      </c>
      <c r="BD145" s="31" t="str">
        <f t="shared" si="86"/>
        <v/>
      </c>
      <c r="BE145" s="31" t="str">
        <f t="shared" si="87"/>
        <v/>
      </c>
      <c r="BF145" s="122">
        <f t="shared" si="88"/>
        <v>2.5568281321144619E-3</v>
      </c>
      <c r="BG145" s="123" t="str">
        <f t="shared" si="89"/>
        <v/>
      </c>
      <c r="BH145" s="184">
        <f t="shared" si="90"/>
        <v>3.9531478770131773E-2</v>
      </c>
      <c r="BI145" s="185" t="str">
        <f t="shared" si="91"/>
        <v/>
      </c>
      <c r="BJ145" s="185">
        <f t="shared" si="92"/>
        <v>2.2535211267605635E-2</v>
      </c>
      <c r="BK145" s="186">
        <f t="shared" si="93"/>
        <v>3.750327825858904E-2</v>
      </c>
      <c r="BL145" s="185">
        <f t="shared" si="94"/>
        <v>0.55555555555555558</v>
      </c>
      <c r="BM145" s="185">
        <f t="shared" si="95"/>
        <v>0.375</v>
      </c>
      <c r="BN145" s="185">
        <f t="shared" si="96"/>
        <v>3.8495971351835273E-2</v>
      </c>
      <c r="BO145" s="185" t="str">
        <f t="shared" si="97"/>
        <v/>
      </c>
      <c r="BP145" s="185" t="str">
        <f t="shared" si="98"/>
        <v/>
      </c>
      <c r="BQ145" s="185" t="str">
        <f t="shared" si="99"/>
        <v/>
      </c>
      <c r="BR145" s="187">
        <f t="shared" si="100"/>
        <v>3.5925196850393699E-2</v>
      </c>
      <c r="BS145" s="188" t="str">
        <f t="shared" si="101"/>
        <v/>
      </c>
      <c r="BT145" s="209">
        <f t="shared" si="102"/>
        <v>0.25812619502868067</v>
      </c>
      <c r="BU145" s="210" t="str">
        <f t="shared" si="103"/>
        <v/>
      </c>
      <c r="BV145" s="210">
        <f t="shared" si="104"/>
        <v>0.21052631578947367</v>
      </c>
      <c r="BW145" s="211">
        <f t="shared" si="105"/>
        <v>0.25176056338028169</v>
      </c>
      <c r="BX145" s="210">
        <f t="shared" si="106"/>
        <v>1</v>
      </c>
      <c r="BY145" s="210">
        <f t="shared" si="107"/>
        <v>1</v>
      </c>
      <c r="BZ145" s="210">
        <f t="shared" si="108"/>
        <v>0.24855491329479767</v>
      </c>
      <c r="CA145" s="210" t="str">
        <f t="shared" si="109"/>
        <v/>
      </c>
      <c r="CB145" s="210" t="str">
        <f t="shared" si="110"/>
        <v/>
      </c>
      <c r="CC145" s="210" t="str">
        <f t="shared" si="111"/>
        <v/>
      </c>
      <c r="CD145" s="212">
        <f t="shared" si="112"/>
        <v>0.12166666666666667</v>
      </c>
      <c r="CE145" s="213" t="str">
        <f t="shared" si="113"/>
        <v/>
      </c>
    </row>
    <row r="146" spans="1:83" x14ac:dyDescent="0.25">
      <c r="A146" s="12" t="s">
        <v>451</v>
      </c>
      <c r="B146" s="13" t="s">
        <v>452</v>
      </c>
      <c r="C146" s="13" t="s">
        <v>43</v>
      </c>
      <c r="D146" s="13" t="s">
        <v>37</v>
      </c>
      <c r="E146" s="13" t="s">
        <v>38</v>
      </c>
      <c r="F146" s="13" t="s">
        <v>453</v>
      </c>
      <c r="G146" s="13" t="s">
        <v>454</v>
      </c>
      <c r="H146" s="13" t="s">
        <v>144</v>
      </c>
      <c r="I146" s="13" t="str">
        <f t="shared" si="77"/>
        <v>ano</v>
      </c>
      <c r="J146" s="14">
        <f>VLOOKUP(D146,'struktura dle kraje'!A:C,3,0)</f>
        <v>808356</v>
      </c>
      <c r="K146" s="45">
        <f>VLOOKUP(F146,'struktura dle okresů'!A:C,3,0)</f>
        <v>123453</v>
      </c>
      <c r="L146" s="44">
        <v>157</v>
      </c>
      <c r="M146" s="14"/>
      <c r="N146" s="14">
        <v>15</v>
      </c>
      <c r="O146" s="15">
        <v>172</v>
      </c>
      <c r="P146" s="14"/>
      <c r="Q146" s="14"/>
      <c r="R146" s="14">
        <v>34</v>
      </c>
      <c r="S146" s="14"/>
      <c r="T146" s="14"/>
      <c r="U146" s="14"/>
      <c r="V146" s="16">
        <v>34</v>
      </c>
      <c r="W146" s="17"/>
      <c r="X146" s="142">
        <f>VLOOKUP($D146,'struktura dle kraje'!$A:$O,4,0)</f>
        <v>3415</v>
      </c>
      <c r="Y146" s="143">
        <f>VLOOKUP($D146,'struktura dle kraje'!$A:$O,5,0)</f>
        <v>43</v>
      </c>
      <c r="Z146" s="143">
        <f>VLOOKUP($D146,'struktura dle kraje'!$A:$O,6,0)</f>
        <v>355</v>
      </c>
      <c r="AA146" s="144">
        <f>VLOOKUP($D146,'struktura dle kraje'!$A:$O,7,0)</f>
        <v>3813</v>
      </c>
      <c r="AB146" s="143">
        <f>VLOOKUP($D146,'struktura dle kraje'!$A:$O,8,0)</f>
        <v>27</v>
      </c>
      <c r="AC146" s="143">
        <f>VLOOKUP($D146,'struktura dle kraje'!$A:$O,9,0)</f>
        <v>40</v>
      </c>
      <c r="AD146" s="143">
        <f>VLOOKUP($D146,'struktura dle kraje'!$A:$O,10,0)</f>
        <v>1117</v>
      </c>
      <c r="AE146" s="143">
        <f>VLOOKUP($D146,'struktura dle kraje'!$A:$O,11,0)</f>
        <v>642</v>
      </c>
      <c r="AF146" s="143">
        <f>VLOOKUP($D146,'struktura dle kraje'!$A:$O,12,0)</f>
        <v>157</v>
      </c>
      <c r="AG146" s="143">
        <f>VLOOKUP($D146,'struktura dle kraje'!$A:$O,13,0)</f>
        <v>49</v>
      </c>
      <c r="AH146" s="145">
        <f>VLOOKUP($D146,'struktura dle kraje'!$A:$O,14,0)</f>
        <v>2032</v>
      </c>
      <c r="AI146" s="146">
        <f>VLOOKUP($D146,'struktura dle kraje'!$A:$O,15,0)</f>
        <v>692</v>
      </c>
      <c r="AJ146" s="167">
        <f>VLOOKUP($F146,'struktura dle okresů'!$A:$O,4,0)</f>
        <v>488</v>
      </c>
      <c r="AK146" s="168">
        <f>VLOOKUP($F146,'struktura dle okresů'!$A:$O,5,0)</f>
        <v>5</v>
      </c>
      <c r="AL146" s="168">
        <f>VLOOKUP($F146,'struktura dle okresů'!$A:$O,6,0)</f>
        <v>56</v>
      </c>
      <c r="AM146" s="169">
        <f>VLOOKUP($F146,'struktura dle okresů'!$A:$O,7,0)</f>
        <v>549</v>
      </c>
      <c r="AN146" s="168">
        <f>VLOOKUP($F146,'struktura dle okresů'!$A:$O,8,0)</f>
        <v>0</v>
      </c>
      <c r="AO146" s="168">
        <f>VLOOKUP($F146,'struktura dle okresů'!$A:$O,9,0)</f>
        <v>0</v>
      </c>
      <c r="AP146" s="168">
        <f>VLOOKUP($F146,'struktura dle okresů'!$A:$O,10,0)</f>
        <v>115</v>
      </c>
      <c r="AQ146" s="168">
        <f>VLOOKUP($F146,'struktura dle okresů'!$A:$O,11,0)</f>
        <v>0</v>
      </c>
      <c r="AR146" s="168">
        <f>VLOOKUP($F146,'struktura dle okresů'!$A:$O,12,0)</f>
        <v>0</v>
      </c>
      <c r="AS146" s="168">
        <f>VLOOKUP($F146,'struktura dle okresů'!$A:$O,13,0)</f>
        <v>0</v>
      </c>
      <c r="AT146" s="170">
        <f>VLOOKUP($F146,'struktura dle okresů'!$A:$O,14,0)</f>
        <v>115</v>
      </c>
      <c r="AU146" s="171">
        <f>VLOOKUP($F146,'struktura dle okresů'!$A:$O,15,0)</f>
        <v>0</v>
      </c>
      <c r="AV146" s="30">
        <f t="shared" si="78"/>
        <v>3.7107943936278334E-3</v>
      </c>
      <c r="AW146" s="31" t="str">
        <f t="shared" si="79"/>
        <v/>
      </c>
      <c r="AX146" s="31">
        <f t="shared" si="80"/>
        <v>3.0581039755351682E-3</v>
      </c>
      <c r="AY146" s="121">
        <f t="shared" si="81"/>
        <v>3.5807223899240138E-3</v>
      </c>
      <c r="AZ146" s="31" t="str">
        <f t="shared" si="82"/>
        <v/>
      </c>
      <c r="BA146" s="31" t="str">
        <f t="shared" si="83"/>
        <v/>
      </c>
      <c r="BB146" s="31">
        <f t="shared" si="84"/>
        <v>3.0808263863718738E-3</v>
      </c>
      <c r="BC146" s="31" t="str">
        <f t="shared" si="85"/>
        <v/>
      </c>
      <c r="BD146" s="31" t="str">
        <f t="shared" si="86"/>
        <v/>
      </c>
      <c r="BE146" s="31" t="str">
        <f t="shared" si="87"/>
        <v/>
      </c>
      <c r="BF146" s="122">
        <f t="shared" si="88"/>
        <v>1.1908514587930369E-3</v>
      </c>
      <c r="BG146" s="123" t="str">
        <f t="shared" si="89"/>
        <v/>
      </c>
      <c r="BH146" s="184">
        <f t="shared" si="90"/>
        <v>4.5973645680819915E-2</v>
      </c>
      <c r="BI146" s="185" t="str">
        <f t="shared" si="91"/>
        <v/>
      </c>
      <c r="BJ146" s="185">
        <f t="shared" si="92"/>
        <v>4.2253521126760563E-2</v>
      </c>
      <c r="BK146" s="186">
        <f t="shared" si="93"/>
        <v>4.5108838185156049E-2</v>
      </c>
      <c r="BL146" s="185" t="str">
        <f t="shared" si="94"/>
        <v/>
      </c>
      <c r="BM146" s="185" t="str">
        <f t="shared" si="95"/>
        <v/>
      </c>
      <c r="BN146" s="185">
        <f t="shared" si="96"/>
        <v>3.043867502238138E-2</v>
      </c>
      <c r="BO146" s="185" t="str">
        <f t="shared" si="97"/>
        <v/>
      </c>
      <c r="BP146" s="185" t="str">
        <f t="shared" si="98"/>
        <v/>
      </c>
      <c r="BQ146" s="185" t="str">
        <f t="shared" si="99"/>
        <v/>
      </c>
      <c r="BR146" s="187">
        <f t="shared" si="100"/>
        <v>1.6732283464566931E-2</v>
      </c>
      <c r="BS146" s="188" t="str">
        <f t="shared" si="101"/>
        <v/>
      </c>
      <c r="BT146" s="209">
        <f t="shared" si="102"/>
        <v>0.32172131147540983</v>
      </c>
      <c r="BU146" s="210" t="str">
        <f t="shared" si="103"/>
        <v/>
      </c>
      <c r="BV146" s="210">
        <f t="shared" si="104"/>
        <v>0.26785714285714285</v>
      </c>
      <c r="BW146" s="211">
        <f t="shared" si="105"/>
        <v>0.31329690346083788</v>
      </c>
      <c r="BX146" s="210" t="str">
        <f t="shared" si="106"/>
        <v/>
      </c>
      <c r="BY146" s="210" t="str">
        <f t="shared" si="107"/>
        <v/>
      </c>
      <c r="BZ146" s="210">
        <f t="shared" si="108"/>
        <v>0.29565217391304349</v>
      </c>
      <c r="CA146" s="210" t="str">
        <f t="shared" si="109"/>
        <v/>
      </c>
      <c r="CB146" s="210" t="str">
        <f t="shared" si="110"/>
        <v/>
      </c>
      <c r="CC146" s="210" t="str">
        <f t="shared" si="111"/>
        <v/>
      </c>
      <c r="CD146" s="212">
        <f t="shared" si="112"/>
        <v>0.29565217391304349</v>
      </c>
      <c r="CE146" s="213" t="str">
        <f t="shared" si="113"/>
        <v/>
      </c>
    </row>
    <row r="147" spans="1:83" x14ac:dyDescent="0.25">
      <c r="A147" s="12" t="s">
        <v>455</v>
      </c>
      <c r="B147" s="13" t="s">
        <v>456</v>
      </c>
      <c r="C147" s="13" t="s">
        <v>43</v>
      </c>
      <c r="D147" s="13" t="s">
        <v>37</v>
      </c>
      <c r="E147" s="13" t="s">
        <v>38</v>
      </c>
      <c r="F147" s="13" t="s">
        <v>341</v>
      </c>
      <c r="G147" s="13" t="s">
        <v>342</v>
      </c>
      <c r="H147" s="13" t="s">
        <v>99</v>
      </c>
      <c r="I147" s="13" t="str">
        <f t="shared" si="77"/>
        <v>ano</v>
      </c>
      <c r="J147" s="14">
        <f>VLOOKUP(D147,'struktura dle kraje'!A:C,3,0)</f>
        <v>808356</v>
      </c>
      <c r="K147" s="45">
        <f>VLOOKUP(F147,'struktura dle okresů'!A:C,3,0)</f>
        <v>125790</v>
      </c>
      <c r="L147" s="44">
        <v>311</v>
      </c>
      <c r="M147" s="14">
        <v>5</v>
      </c>
      <c r="N147" s="14">
        <v>27</v>
      </c>
      <c r="O147" s="15">
        <v>343</v>
      </c>
      <c r="P147" s="14"/>
      <c r="Q147" s="14"/>
      <c r="R147" s="14">
        <v>70</v>
      </c>
      <c r="S147" s="14"/>
      <c r="T147" s="14">
        <v>22</v>
      </c>
      <c r="U147" s="14"/>
      <c r="V147" s="16">
        <v>92</v>
      </c>
      <c r="W147" s="17"/>
      <c r="X147" s="142">
        <f>VLOOKUP($D147,'struktura dle kraje'!$A:$O,4,0)</f>
        <v>3415</v>
      </c>
      <c r="Y147" s="143">
        <f>VLOOKUP($D147,'struktura dle kraje'!$A:$O,5,0)</f>
        <v>43</v>
      </c>
      <c r="Z147" s="143">
        <f>VLOOKUP($D147,'struktura dle kraje'!$A:$O,6,0)</f>
        <v>355</v>
      </c>
      <c r="AA147" s="144">
        <f>VLOOKUP($D147,'struktura dle kraje'!$A:$O,7,0)</f>
        <v>3813</v>
      </c>
      <c r="AB147" s="143">
        <f>VLOOKUP($D147,'struktura dle kraje'!$A:$O,8,0)</f>
        <v>27</v>
      </c>
      <c r="AC147" s="143">
        <f>VLOOKUP($D147,'struktura dle kraje'!$A:$O,9,0)</f>
        <v>40</v>
      </c>
      <c r="AD147" s="143">
        <f>VLOOKUP($D147,'struktura dle kraje'!$A:$O,10,0)</f>
        <v>1117</v>
      </c>
      <c r="AE147" s="143">
        <f>VLOOKUP($D147,'struktura dle kraje'!$A:$O,11,0)</f>
        <v>642</v>
      </c>
      <c r="AF147" s="143">
        <f>VLOOKUP($D147,'struktura dle kraje'!$A:$O,12,0)</f>
        <v>157</v>
      </c>
      <c r="AG147" s="143">
        <f>VLOOKUP($D147,'struktura dle kraje'!$A:$O,13,0)</f>
        <v>49</v>
      </c>
      <c r="AH147" s="145">
        <f>VLOOKUP($D147,'struktura dle kraje'!$A:$O,14,0)</f>
        <v>2032</v>
      </c>
      <c r="AI147" s="146">
        <f>VLOOKUP($D147,'struktura dle kraje'!$A:$O,15,0)</f>
        <v>692</v>
      </c>
      <c r="AJ147" s="167">
        <f>VLOOKUP($F147,'struktura dle okresů'!$A:$O,4,0)</f>
        <v>311</v>
      </c>
      <c r="AK147" s="168">
        <f>VLOOKUP($F147,'struktura dle okresů'!$A:$O,5,0)</f>
        <v>5</v>
      </c>
      <c r="AL147" s="168">
        <f>VLOOKUP($F147,'struktura dle okresů'!$A:$O,6,0)</f>
        <v>27</v>
      </c>
      <c r="AM147" s="169">
        <f>VLOOKUP($F147,'struktura dle okresů'!$A:$O,7,0)</f>
        <v>343</v>
      </c>
      <c r="AN147" s="168">
        <f>VLOOKUP($F147,'struktura dle okresů'!$A:$O,8,0)</f>
        <v>0</v>
      </c>
      <c r="AO147" s="168">
        <f>VLOOKUP($F147,'struktura dle okresů'!$A:$O,9,0)</f>
        <v>0</v>
      </c>
      <c r="AP147" s="168">
        <f>VLOOKUP($F147,'struktura dle okresů'!$A:$O,10,0)</f>
        <v>290</v>
      </c>
      <c r="AQ147" s="168">
        <f>VLOOKUP($F147,'struktura dle okresů'!$A:$O,11,0)</f>
        <v>0</v>
      </c>
      <c r="AR147" s="168">
        <f>VLOOKUP($F147,'struktura dle okresů'!$A:$O,12,0)</f>
        <v>22</v>
      </c>
      <c r="AS147" s="168">
        <f>VLOOKUP($F147,'struktura dle okresů'!$A:$O,13,0)</f>
        <v>0</v>
      </c>
      <c r="AT147" s="170">
        <f>VLOOKUP($F147,'struktura dle okresů'!$A:$O,14,0)</f>
        <v>312</v>
      </c>
      <c r="AU147" s="171">
        <f>VLOOKUP($F147,'struktura dle okresů'!$A:$O,15,0)</f>
        <v>0</v>
      </c>
      <c r="AV147" s="30">
        <f t="shared" si="78"/>
        <v>7.3506818880143708E-3</v>
      </c>
      <c r="AW147" s="31">
        <f t="shared" si="79"/>
        <v>6.0901339829476245E-3</v>
      </c>
      <c r="AX147" s="31">
        <f t="shared" si="80"/>
        <v>5.5045871559633031E-3</v>
      </c>
      <c r="AY147" s="121">
        <f t="shared" si="81"/>
        <v>7.1406266264182365E-3</v>
      </c>
      <c r="AZ147" s="31" t="str">
        <f t="shared" si="82"/>
        <v/>
      </c>
      <c r="BA147" s="31" t="str">
        <f t="shared" si="83"/>
        <v/>
      </c>
      <c r="BB147" s="31">
        <f t="shared" si="84"/>
        <v>6.3428778542950343E-3</v>
      </c>
      <c r="BC147" s="31" t="str">
        <f t="shared" si="85"/>
        <v/>
      </c>
      <c r="BD147" s="31">
        <f t="shared" si="86"/>
        <v>5.6022408963585435E-3</v>
      </c>
      <c r="BE147" s="31" t="str">
        <f t="shared" si="87"/>
        <v/>
      </c>
      <c r="BF147" s="122">
        <f t="shared" si="88"/>
        <v>3.2223039473223353E-3</v>
      </c>
      <c r="BG147" s="123" t="str">
        <f t="shared" si="89"/>
        <v/>
      </c>
      <c r="BH147" s="184">
        <f t="shared" si="90"/>
        <v>9.1068814055636896E-2</v>
      </c>
      <c r="BI147" s="185">
        <f t="shared" si="91"/>
        <v>0.11627906976744186</v>
      </c>
      <c r="BJ147" s="185">
        <f t="shared" si="92"/>
        <v>7.605633802816901E-2</v>
      </c>
      <c r="BK147" s="186">
        <f t="shared" si="93"/>
        <v>8.9955415683189086E-2</v>
      </c>
      <c r="BL147" s="185" t="str">
        <f t="shared" si="94"/>
        <v/>
      </c>
      <c r="BM147" s="185" t="str">
        <f t="shared" si="95"/>
        <v/>
      </c>
      <c r="BN147" s="185">
        <f t="shared" si="96"/>
        <v>6.266786034019696E-2</v>
      </c>
      <c r="BO147" s="185" t="str">
        <f t="shared" si="97"/>
        <v/>
      </c>
      <c r="BP147" s="185">
        <f t="shared" si="98"/>
        <v>0.14012738853503184</v>
      </c>
      <c r="BQ147" s="185" t="str">
        <f t="shared" si="99"/>
        <v/>
      </c>
      <c r="BR147" s="187">
        <f t="shared" si="100"/>
        <v>4.5275590551181105E-2</v>
      </c>
      <c r="BS147" s="188" t="str">
        <f t="shared" si="101"/>
        <v/>
      </c>
      <c r="BT147" s="209">
        <f t="shared" si="102"/>
        <v>1</v>
      </c>
      <c r="BU147" s="210">
        <f t="shared" si="103"/>
        <v>1</v>
      </c>
      <c r="BV147" s="210">
        <f t="shared" si="104"/>
        <v>1</v>
      </c>
      <c r="BW147" s="211">
        <f t="shared" si="105"/>
        <v>1</v>
      </c>
      <c r="BX147" s="210" t="str">
        <f t="shared" si="106"/>
        <v/>
      </c>
      <c r="BY147" s="210" t="str">
        <f t="shared" si="107"/>
        <v/>
      </c>
      <c r="BZ147" s="210">
        <f t="shared" si="108"/>
        <v>0.2413793103448276</v>
      </c>
      <c r="CA147" s="210" t="str">
        <f t="shared" si="109"/>
        <v/>
      </c>
      <c r="CB147" s="210">
        <f t="shared" si="110"/>
        <v>1</v>
      </c>
      <c r="CC147" s="210" t="str">
        <f t="shared" si="111"/>
        <v/>
      </c>
      <c r="CD147" s="212">
        <f t="shared" si="112"/>
        <v>0.29487179487179488</v>
      </c>
      <c r="CE147" s="213" t="str">
        <f t="shared" si="113"/>
        <v/>
      </c>
    </row>
    <row r="148" spans="1:83" x14ac:dyDescent="0.25">
      <c r="A148" s="12" t="s">
        <v>455</v>
      </c>
      <c r="B148" s="13" t="s">
        <v>456</v>
      </c>
      <c r="C148" s="13" t="s">
        <v>43</v>
      </c>
      <c r="D148" s="13" t="s">
        <v>37</v>
      </c>
      <c r="E148" s="13" t="s">
        <v>38</v>
      </c>
      <c r="F148" s="13" t="s">
        <v>453</v>
      </c>
      <c r="G148" s="13" t="s">
        <v>454</v>
      </c>
      <c r="H148" s="13" t="s">
        <v>99</v>
      </c>
      <c r="I148" s="13" t="str">
        <f t="shared" si="77"/>
        <v>ano</v>
      </c>
      <c r="J148" s="14">
        <f>VLOOKUP(D148,'struktura dle kraje'!A:C,3,0)</f>
        <v>808356</v>
      </c>
      <c r="K148" s="45">
        <f>VLOOKUP(F148,'struktura dle okresů'!A:C,3,0)</f>
        <v>123453</v>
      </c>
      <c r="L148" s="44">
        <v>331</v>
      </c>
      <c r="M148" s="14">
        <v>5</v>
      </c>
      <c r="N148" s="14">
        <v>41</v>
      </c>
      <c r="O148" s="15">
        <v>377</v>
      </c>
      <c r="P148" s="14"/>
      <c r="Q148" s="14"/>
      <c r="R148" s="14">
        <v>81</v>
      </c>
      <c r="S148" s="14"/>
      <c r="T148" s="14"/>
      <c r="U148" s="14"/>
      <c r="V148" s="16">
        <v>81</v>
      </c>
      <c r="W148" s="17"/>
      <c r="X148" s="142">
        <f>VLOOKUP($D148,'struktura dle kraje'!$A:$O,4,0)</f>
        <v>3415</v>
      </c>
      <c r="Y148" s="143">
        <f>VLOOKUP($D148,'struktura dle kraje'!$A:$O,5,0)</f>
        <v>43</v>
      </c>
      <c r="Z148" s="143">
        <f>VLOOKUP($D148,'struktura dle kraje'!$A:$O,6,0)</f>
        <v>355</v>
      </c>
      <c r="AA148" s="144">
        <f>VLOOKUP($D148,'struktura dle kraje'!$A:$O,7,0)</f>
        <v>3813</v>
      </c>
      <c r="AB148" s="143">
        <f>VLOOKUP($D148,'struktura dle kraje'!$A:$O,8,0)</f>
        <v>27</v>
      </c>
      <c r="AC148" s="143">
        <f>VLOOKUP($D148,'struktura dle kraje'!$A:$O,9,0)</f>
        <v>40</v>
      </c>
      <c r="AD148" s="143">
        <f>VLOOKUP($D148,'struktura dle kraje'!$A:$O,10,0)</f>
        <v>1117</v>
      </c>
      <c r="AE148" s="143">
        <f>VLOOKUP($D148,'struktura dle kraje'!$A:$O,11,0)</f>
        <v>642</v>
      </c>
      <c r="AF148" s="143">
        <f>VLOOKUP($D148,'struktura dle kraje'!$A:$O,12,0)</f>
        <v>157</v>
      </c>
      <c r="AG148" s="143">
        <f>VLOOKUP($D148,'struktura dle kraje'!$A:$O,13,0)</f>
        <v>49</v>
      </c>
      <c r="AH148" s="145">
        <f>VLOOKUP($D148,'struktura dle kraje'!$A:$O,14,0)</f>
        <v>2032</v>
      </c>
      <c r="AI148" s="146">
        <f>VLOOKUP($D148,'struktura dle kraje'!$A:$O,15,0)</f>
        <v>692</v>
      </c>
      <c r="AJ148" s="167">
        <f>VLOOKUP($F148,'struktura dle okresů'!$A:$O,4,0)</f>
        <v>488</v>
      </c>
      <c r="AK148" s="168">
        <f>VLOOKUP($F148,'struktura dle okresů'!$A:$O,5,0)</f>
        <v>5</v>
      </c>
      <c r="AL148" s="168">
        <f>VLOOKUP($F148,'struktura dle okresů'!$A:$O,6,0)</f>
        <v>56</v>
      </c>
      <c r="AM148" s="169">
        <f>VLOOKUP($F148,'struktura dle okresů'!$A:$O,7,0)</f>
        <v>549</v>
      </c>
      <c r="AN148" s="168">
        <f>VLOOKUP($F148,'struktura dle okresů'!$A:$O,8,0)</f>
        <v>0</v>
      </c>
      <c r="AO148" s="168">
        <f>VLOOKUP($F148,'struktura dle okresů'!$A:$O,9,0)</f>
        <v>0</v>
      </c>
      <c r="AP148" s="168">
        <f>VLOOKUP($F148,'struktura dle okresů'!$A:$O,10,0)</f>
        <v>115</v>
      </c>
      <c r="AQ148" s="168">
        <f>VLOOKUP($F148,'struktura dle okresů'!$A:$O,11,0)</f>
        <v>0</v>
      </c>
      <c r="AR148" s="168">
        <f>VLOOKUP($F148,'struktura dle okresů'!$A:$O,12,0)</f>
        <v>0</v>
      </c>
      <c r="AS148" s="168">
        <f>VLOOKUP($F148,'struktura dle okresů'!$A:$O,13,0)</f>
        <v>0</v>
      </c>
      <c r="AT148" s="170">
        <f>VLOOKUP($F148,'struktura dle okresů'!$A:$O,14,0)</f>
        <v>115</v>
      </c>
      <c r="AU148" s="171">
        <f>VLOOKUP($F148,'struktura dle okresů'!$A:$O,15,0)</f>
        <v>0</v>
      </c>
      <c r="AV148" s="30">
        <f t="shared" si="78"/>
        <v>7.8233945496230112E-3</v>
      </c>
      <c r="AW148" s="31">
        <f t="shared" si="79"/>
        <v>6.0901339829476245E-3</v>
      </c>
      <c r="AX148" s="31">
        <f t="shared" si="80"/>
        <v>8.35881753312946E-3</v>
      </c>
      <c r="AY148" s="121">
        <f t="shared" si="81"/>
        <v>7.8484438430311224E-3</v>
      </c>
      <c r="AZ148" s="31" t="str">
        <f t="shared" si="82"/>
        <v/>
      </c>
      <c r="BA148" s="31" t="str">
        <f t="shared" si="83"/>
        <v/>
      </c>
      <c r="BB148" s="31">
        <f t="shared" si="84"/>
        <v>7.3396158028271111E-3</v>
      </c>
      <c r="BC148" s="31" t="str">
        <f t="shared" si="85"/>
        <v/>
      </c>
      <c r="BD148" s="31" t="str">
        <f t="shared" si="86"/>
        <v/>
      </c>
      <c r="BE148" s="31" t="str">
        <f t="shared" si="87"/>
        <v/>
      </c>
      <c r="BF148" s="122">
        <f t="shared" si="88"/>
        <v>2.8370284753598822E-3</v>
      </c>
      <c r="BG148" s="123" t="str">
        <f t="shared" si="89"/>
        <v/>
      </c>
      <c r="BH148" s="184">
        <f t="shared" si="90"/>
        <v>9.6925329428989751E-2</v>
      </c>
      <c r="BI148" s="185">
        <f t="shared" si="91"/>
        <v>0.11627906976744186</v>
      </c>
      <c r="BJ148" s="185">
        <f t="shared" si="92"/>
        <v>0.11549295774647887</v>
      </c>
      <c r="BK148" s="186">
        <f t="shared" si="93"/>
        <v>9.8872279045371103E-2</v>
      </c>
      <c r="BL148" s="185" t="str">
        <f t="shared" si="94"/>
        <v/>
      </c>
      <c r="BM148" s="185" t="str">
        <f t="shared" si="95"/>
        <v/>
      </c>
      <c r="BN148" s="185">
        <f t="shared" si="96"/>
        <v>7.2515666965085046E-2</v>
      </c>
      <c r="BO148" s="185" t="str">
        <f t="shared" si="97"/>
        <v/>
      </c>
      <c r="BP148" s="185" t="str">
        <f t="shared" si="98"/>
        <v/>
      </c>
      <c r="BQ148" s="185" t="str">
        <f t="shared" si="99"/>
        <v/>
      </c>
      <c r="BR148" s="187">
        <f t="shared" si="100"/>
        <v>3.9862204724409447E-2</v>
      </c>
      <c r="BS148" s="188" t="str">
        <f t="shared" si="101"/>
        <v/>
      </c>
      <c r="BT148" s="209">
        <f t="shared" si="102"/>
        <v>0.67827868852459017</v>
      </c>
      <c r="BU148" s="210">
        <f t="shared" si="103"/>
        <v>1</v>
      </c>
      <c r="BV148" s="210">
        <f t="shared" si="104"/>
        <v>0.7321428571428571</v>
      </c>
      <c r="BW148" s="211">
        <f t="shared" si="105"/>
        <v>0.68670309653916206</v>
      </c>
      <c r="BX148" s="210" t="str">
        <f t="shared" si="106"/>
        <v/>
      </c>
      <c r="BY148" s="210" t="str">
        <f t="shared" si="107"/>
        <v/>
      </c>
      <c r="BZ148" s="210">
        <f t="shared" si="108"/>
        <v>0.70434782608695656</v>
      </c>
      <c r="CA148" s="210" t="str">
        <f t="shared" si="109"/>
        <v/>
      </c>
      <c r="CB148" s="210" t="str">
        <f t="shared" si="110"/>
        <v/>
      </c>
      <c r="CC148" s="210" t="str">
        <f t="shared" si="111"/>
        <v/>
      </c>
      <c r="CD148" s="212">
        <f t="shared" si="112"/>
        <v>0.70434782608695656</v>
      </c>
      <c r="CE148" s="213" t="str">
        <f t="shared" si="113"/>
        <v/>
      </c>
    </row>
    <row r="149" spans="1:83" x14ac:dyDescent="0.25">
      <c r="A149" s="12" t="s">
        <v>455</v>
      </c>
      <c r="B149" s="13" t="s">
        <v>456</v>
      </c>
      <c r="C149" s="13" t="s">
        <v>43</v>
      </c>
      <c r="D149" s="13" t="s">
        <v>37</v>
      </c>
      <c r="E149" s="13" t="s">
        <v>38</v>
      </c>
      <c r="F149" s="13" t="s">
        <v>268</v>
      </c>
      <c r="G149" s="13" t="s">
        <v>269</v>
      </c>
      <c r="H149" s="13" t="s">
        <v>99</v>
      </c>
      <c r="I149" s="13" t="str">
        <f t="shared" si="77"/>
        <v>ano</v>
      </c>
      <c r="J149" s="14">
        <f>VLOOKUP(D149,'struktura dle kraje'!A:C,3,0)</f>
        <v>808356</v>
      </c>
      <c r="K149" s="45">
        <f>VLOOKUP(F149,'struktura dle okresů'!A:C,3,0)</f>
        <v>119104</v>
      </c>
      <c r="L149" s="44">
        <v>348</v>
      </c>
      <c r="M149" s="14">
        <v>7</v>
      </c>
      <c r="N149" s="14">
        <v>30</v>
      </c>
      <c r="O149" s="15">
        <v>385</v>
      </c>
      <c r="P149" s="14"/>
      <c r="Q149" s="14"/>
      <c r="R149" s="14">
        <v>130</v>
      </c>
      <c r="S149" s="14"/>
      <c r="T149" s="14"/>
      <c r="U149" s="14"/>
      <c r="V149" s="16">
        <v>130</v>
      </c>
      <c r="W149" s="17"/>
      <c r="X149" s="142">
        <f>VLOOKUP($D149,'struktura dle kraje'!$A:$O,4,0)</f>
        <v>3415</v>
      </c>
      <c r="Y149" s="143">
        <f>VLOOKUP($D149,'struktura dle kraje'!$A:$O,5,0)</f>
        <v>43</v>
      </c>
      <c r="Z149" s="143">
        <f>VLOOKUP($D149,'struktura dle kraje'!$A:$O,6,0)</f>
        <v>355</v>
      </c>
      <c r="AA149" s="144">
        <f>VLOOKUP($D149,'struktura dle kraje'!$A:$O,7,0)</f>
        <v>3813</v>
      </c>
      <c r="AB149" s="143">
        <f>VLOOKUP($D149,'struktura dle kraje'!$A:$O,8,0)</f>
        <v>27</v>
      </c>
      <c r="AC149" s="143">
        <f>VLOOKUP($D149,'struktura dle kraje'!$A:$O,9,0)</f>
        <v>40</v>
      </c>
      <c r="AD149" s="143">
        <f>VLOOKUP($D149,'struktura dle kraje'!$A:$O,10,0)</f>
        <v>1117</v>
      </c>
      <c r="AE149" s="143">
        <f>VLOOKUP($D149,'struktura dle kraje'!$A:$O,11,0)</f>
        <v>642</v>
      </c>
      <c r="AF149" s="143">
        <f>VLOOKUP($D149,'struktura dle kraje'!$A:$O,12,0)</f>
        <v>157</v>
      </c>
      <c r="AG149" s="143">
        <f>VLOOKUP($D149,'struktura dle kraje'!$A:$O,13,0)</f>
        <v>49</v>
      </c>
      <c r="AH149" s="145">
        <f>VLOOKUP($D149,'struktura dle kraje'!$A:$O,14,0)</f>
        <v>2032</v>
      </c>
      <c r="AI149" s="146">
        <f>VLOOKUP($D149,'struktura dle kraje'!$A:$O,15,0)</f>
        <v>692</v>
      </c>
      <c r="AJ149" s="167">
        <f>VLOOKUP($F149,'struktura dle okresů'!$A:$O,4,0)</f>
        <v>523</v>
      </c>
      <c r="AK149" s="168">
        <f>VLOOKUP($F149,'struktura dle okresů'!$A:$O,5,0)</f>
        <v>7</v>
      </c>
      <c r="AL149" s="168">
        <f>VLOOKUP($F149,'struktura dle okresů'!$A:$O,6,0)</f>
        <v>38</v>
      </c>
      <c r="AM149" s="169">
        <f>VLOOKUP($F149,'struktura dle okresů'!$A:$O,7,0)</f>
        <v>568</v>
      </c>
      <c r="AN149" s="168">
        <f>VLOOKUP($F149,'struktura dle okresů'!$A:$O,8,0)</f>
        <v>15</v>
      </c>
      <c r="AO149" s="168">
        <f>VLOOKUP($F149,'struktura dle okresů'!$A:$O,9,0)</f>
        <v>15</v>
      </c>
      <c r="AP149" s="168">
        <f>VLOOKUP($F149,'struktura dle okresů'!$A:$O,10,0)</f>
        <v>173</v>
      </c>
      <c r="AQ149" s="168">
        <f>VLOOKUP($F149,'struktura dle okresů'!$A:$O,11,0)</f>
        <v>371</v>
      </c>
      <c r="AR149" s="168">
        <f>VLOOKUP($F149,'struktura dle okresů'!$A:$O,12,0)</f>
        <v>0</v>
      </c>
      <c r="AS149" s="168">
        <f>VLOOKUP($F149,'struktura dle okresů'!$A:$O,13,0)</f>
        <v>26</v>
      </c>
      <c r="AT149" s="170">
        <f>VLOOKUP($F149,'struktura dle okresů'!$A:$O,14,0)</f>
        <v>600</v>
      </c>
      <c r="AU149" s="171">
        <f>VLOOKUP($F149,'struktura dle okresů'!$A:$O,15,0)</f>
        <v>60</v>
      </c>
      <c r="AV149" s="30">
        <f t="shared" si="78"/>
        <v>8.2252003119903574E-3</v>
      </c>
      <c r="AW149" s="31">
        <f t="shared" si="79"/>
        <v>8.5261875761266752E-3</v>
      </c>
      <c r="AX149" s="31">
        <f t="shared" si="80"/>
        <v>6.1162079510703364E-3</v>
      </c>
      <c r="AY149" s="121">
        <f t="shared" si="81"/>
        <v>8.0149890704694499E-3</v>
      </c>
      <c r="AZ149" s="31" t="str">
        <f t="shared" si="82"/>
        <v/>
      </c>
      <c r="BA149" s="31" t="str">
        <f t="shared" si="83"/>
        <v/>
      </c>
      <c r="BB149" s="31">
        <f t="shared" si="84"/>
        <v>1.1779630300833635E-2</v>
      </c>
      <c r="BC149" s="31" t="str">
        <f t="shared" si="85"/>
        <v/>
      </c>
      <c r="BD149" s="31" t="str">
        <f t="shared" si="86"/>
        <v/>
      </c>
      <c r="BE149" s="31" t="str">
        <f t="shared" si="87"/>
        <v/>
      </c>
      <c r="BF149" s="122">
        <f t="shared" si="88"/>
        <v>4.553255577738083E-3</v>
      </c>
      <c r="BG149" s="123" t="str">
        <f t="shared" si="89"/>
        <v/>
      </c>
      <c r="BH149" s="184">
        <f t="shared" si="90"/>
        <v>0.10190336749633967</v>
      </c>
      <c r="BI149" s="185">
        <f t="shared" si="91"/>
        <v>0.16279069767441862</v>
      </c>
      <c r="BJ149" s="185">
        <f t="shared" si="92"/>
        <v>8.4507042253521125E-2</v>
      </c>
      <c r="BK149" s="186">
        <f t="shared" si="93"/>
        <v>0.1009703645423551</v>
      </c>
      <c r="BL149" s="185" t="str">
        <f t="shared" si="94"/>
        <v/>
      </c>
      <c r="BM149" s="185" t="str">
        <f t="shared" si="95"/>
        <v/>
      </c>
      <c r="BN149" s="185">
        <f t="shared" si="96"/>
        <v>0.11638316920322292</v>
      </c>
      <c r="BO149" s="185" t="str">
        <f t="shared" si="97"/>
        <v/>
      </c>
      <c r="BP149" s="185" t="str">
        <f t="shared" si="98"/>
        <v/>
      </c>
      <c r="BQ149" s="185" t="str">
        <f t="shared" si="99"/>
        <v/>
      </c>
      <c r="BR149" s="187">
        <f t="shared" si="100"/>
        <v>6.3976377952755903E-2</v>
      </c>
      <c r="BS149" s="188" t="str">
        <f t="shared" si="101"/>
        <v/>
      </c>
      <c r="BT149" s="209">
        <f t="shared" si="102"/>
        <v>0.66539196940726575</v>
      </c>
      <c r="BU149" s="210">
        <f t="shared" si="103"/>
        <v>1</v>
      </c>
      <c r="BV149" s="210">
        <f t="shared" si="104"/>
        <v>0.78947368421052633</v>
      </c>
      <c r="BW149" s="211">
        <f t="shared" si="105"/>
        <v>0.67781690140845074</v>
      </c>
      <c r="BX149" s="210" t="str">
        <f t="shared" si="106"/>
        <v/>
      </c>
      <c r="BY149" s="210" t="str">
        <f t="shared" si="107"/>
        <v/>
      </c>
      <c r="BZ149" s="210">
        <f t="shared" si="108"/>
        <v>0.75144508670520227</v>
      </c>
      <c r="CA149" s="210" t="str">
        <f t="shared" si="109"/>
        <v/>
      </c>
      <c r="CB149" s="210" t="str">
        <f t="shared" si="110"/>
        <v/>
      </c>
      <c r="CC149" s="210" t="str">
        <f t="shared" si="111"/>
        <v/>
      </c>
      <c r="CD149" s="212">
        <f t="shared" si="112"/>
        <v>0.21666666666666667</v>
      </c>
      <c r="CE149" s="213" t="str">
        <f t="shared" si="113"/>
        <v/>
      </c>
    </row>
    <row r="150" spans="1:83" x14ac:dyDescent="0.25">
      <c r="A150" s="12" t="s">
        <v>455</v>
      </c>
      <c r="B150" s="13" t="s">
        <v>456</v>
      </c>
      <c r="C150" s="13" t="s">
        <v>43</v>
      </c>
      <c r="D150" s="13" t="s">
        <v>37</v>
      </c>
      <c r="E150" s="13" t="s">
        <v>38</v>
      </c>
      <c r="F150" s="13" t="s">
        <v>421</v>
      </c>
      <c r="G150" s="13" t="s">
        <v>422</v>
      </c>
      <c r="H150" s="13" t="s">
        <v>99</v>
      </c>
      <c r="I150" s="13" t="str">
        <f t="shared" si="77"/>
        <v>ano</v>
      </c>
      <c r="J150" s="14">
        <f>VLOOKUP(D150,'struktura dle kraje'!A:C,3,0)</f>
        <v>808356</v>
      </c>
      <c r="K150" s="45">
        <f>VLOOKUP(F150,'struktura dle okresů'!A:C,3,0)</f>
        <v>107536</v>
      </c>
      <c r="L150" s="44">
        <v>557</v>
      </c>
      <c r="M150" s="14">
        <v>8</v>
      </c>
      <c r="N150" s="14">
        <v>61</v>
      </c>
      <c r="O150" s="15">
        <v>626</v>
      </c>
      <c r="P150" s="14">
        <v>12</v>
      </c>
      <c r="Q150" s="14">
        <v>15</v>
      </c>
      <c r="R150" s="14">
        <v>106</v>
      </c>
      <c r="S150" s="14"/>
      <c r="T150" s="14">
        <v>7</v>
      </c>
      <c r="U150" s="14"/>
      <c r="V150" s="16">
        <v>140</v>
      </c>
      <c r="W150" s="17"/>
      <c r="X150" s="142">
        <f>VLOOKUP($D150,'struktura dle kraje'!$A:$O,4,0)</f>
        <v>3415</v>
      </c>
      <c r="Y150" s="143">
        <f>VLOOKUP($D150,'struktura dle kraje'!$A:$O,5,0)</f>
        <v>43</v>
      </c>
      <c r="Z150" s="143">
        <f>VLOOKUP($D150,'struktura dle kraje'!$A:$O,6,0)</f>
        <v>355</v>
      </c>
      <c r="AA150" s="144">
        <f>VLOOKUP($D150,'struktura dle kraje'!$A:$O,7,0)</f>
        <v>3813</v>
      </c>
      <c r="AB150" s="143">
        <f>VLOOKUP($D150,'struktura dle kraje'!$A:$O,8,0)</f>
        <v>27</v>
      </c>
      <c r="AC150" s="143">
        <f>VLOOKUP($D150,'struktura dle kraje'!$A:$O,9,0)</f>
        <v>40</v>
      </c>
      <c r="AD150" s="143">
        <f>VLOOKUP($D150,'struktura dle kraje'!$A:$O,10,0)</f>
        <v>1117</v>
      </c>
      <c r="AE150" s="143">
        <f>VLOOKUP($D150,'struktura dle kraje'!$A:$O,11,0)</f>
        <v>642</v>
      </c>
      <c r="AF150" s="143">
        <f>VLOOKUP($D150,'struktura dle kraje'!$A:$O,12,0)</f>
        <v>157</v>
      </c>
      <c r="AG150" s="143">
        <f>VLOOKUP($D150,'struktura dle kraje'!$A:$O,13,0)</f>
        <v>49</v>
      </c>
      <c r="AH150" s="145">
        <f>VLOOKUP($D150,'struktura dle kraje'!$A:$O,14,0)</f>
        <v>2032</v>
      </c>
      <c r="AI150" s="146">
        <f>VLOOKUP($D150,'struktura dle kraje'!$A:$O,15,0)</f>
        <v>692</v>
      </c>
      <c r="AJ150" s="167">
        <f>VLOOKUP($F150,'struktura dle okresů'!$A:$O,4,0)</f>
        <v>557</v>
      </c>
      <c r="AK150" s="168">
        <f>VLOOKUP($F150,'struktura dle okresů'!$A:$O,5,0)</f>
        <v>8</v>
      </c>
      <c r="AL150" s="168">
        <f>VLOOKUP($F150,'struktura dle okresů'!$A:$O,6,0)</f>
        <v>61</v>
      </c>
      <c r="AM150" s="169">
        <f>VLOOKUP($F150,'struktura dle okresů'!$A:$O,7,0)</f>
        <v>626</v>
      </c>
      <c r="AN150" s="168">
        <f>VLOOKUP($F150,'struktura dle okresů'!$A:$O,8,0)</f>
        <v>12</v>
      </c>
      <c r="AO150" s="168">
        <f>VLOOKUP($F150,'struktura dle okresů'!$A:$O,9,0)</f>
        <v>15</v>
      </c>
      <c r="AP150" s="168">
        <f>VLOOKUP($F150,'struktura dle okresů'!$A:$O,10,0)</f>
        <v>106</v>
      </c>
      <c r="AQ150" s="168">
        <f>VLOOKUP($F150,'struktura dle okresů'!$A:$O,11,0)</f>
        <v>46</v>
      </c>
      <c r="AR150" s="168">
        <f>VLOOKUP($F150,'struktura dle okresů'!$A:$O,12,0)</f>
        <v>37</v>
      </c>
      <c r="AS150" s="168">
        <f>VLOOKUP($F150,'struktura dle okresů'!$A:$O,13,0)</f>
        <v>15</v>
      </c>
      <c r="AT150" s="170">
        <f>VLOOKUP($F150,'struktura dle okresů'!$A:$O,14,0)</f>
        <v>231</v>
      </c>
      <c r="AU150" s="171">
        <f>VLOOKUP($F150,'struktura dle okresů'!$A:$O,15,0)</f>
        <v>0</v>
      </c>
      <c r="AV150" s="30">
        <f t="shared" si="78"/>
        <v>1.3165047625800657E-2</v>
      </c>
      <c r="AW150" s="31">
        <f t="shared" si="79"/>
        <v>9.7442143727161992E-3</v>
      </c>
      <c r="AX150" s="31">
        <f t="shared" si="80"/>
        <v>1.2436289500509684E-2</v>
      </c>
      <c r="AY150" s="121">
        <f t="shared" si="81"/>
        <v>1.3032164047049027E-2</v>
      </c>
      <c r="AZ150" s="31">
        <f t="shared" si="82"/>
        <v>2.1314387211367674E-2</v>
      </c>
      <c r="BA150" s="31">
        <f t="shared" si="83"/>
        <v>3.937007874015748E-2</v>
      </c>
      <c r="BB150" s="31">
        <f t="shared" si="84"/>
        <v>9.6049293222181947E-3</v>
      </c>
      <c r="BC150" s="31" t="str">
        <f t="shared" si="85"/>
        <v/>
      </c>
      <c r="BD150" s="31">
        <f t="shared" si="86"/>
        <v>1.7825311942959001E-3</v>
      </c>
      <c r="BE150" s="31" t="str">
        <f t="shared" si="87"/>
        <v/>
      </c>
      <c r="BF150" s="122">
        <f t="shared" si="88"/>
        <v>4.9035060067948583E-3</v>
      </c>
      <c r="BG150" s="123" t="str">
        <f t="shared" si="89"/>
        <v/>
      </c>
      <c r="BH150" s="184">
        <f t="shared" si="90"/>
        <v>0.16310395314787701</v>
      </c>
      <c r="BI150" s="185">
        <f t="shared" si="91"/>
        <v>0.18604651162790697</v>
      </c>
      <c r="BJ150" s="185">
        <f t="shared" si="92"/>
        <v>0.17183098591549295</v>
      </c>
      <c r="BK150" s="186">
        <f t="shared" si="93"/>
        <v>0.16417519013899817</v>
      </c>
      <c r="BL150" s="185">
        <f t="shared" si="94"/>
        <v>0.44444444444444442</v>
      </c>
      <c r="BM150" s="185">
        <f t="shared" si="95"/>
        <v>0.375</v>
      </c>
      <c r="BN150" s="185">
        <f t="shared" si="96"/>
        <v>9.4897045658012533E-2</v>
      </c>
      <c r="BO150" s="185" t="str">
        <f t="shared" si="97"/>
        <v/>
      </c>
      <c r="BP150" s="185">
        <f t="shared" si="98"/>
        <v>4.4585987261146494E-2</v>
      </c>
      <c r="BQ150" s="185" t="str">
        <f t="shared" si="99"/>
        <v/>
      </c>
      <c r="BR150" s="187">
        <f t="shared" si="100"/>
        <v>6.8897637795275593E-2</v>
      </c>
      <c r="BS150" s="188" t="str">
        <f t="shared" si="101"/>
        <v/>
      </c>
      <c r="BT150" s="209">
        <f t="shared" si="102"/>
        <v>1</v>
      </c>
      <c r="BU150" s="210">
        <f t="shared" si="103"/>
        <v>1</v>
      </c>
      <c r="BV150" s="210">
        <f t="shared" si="104"/>
        <v>1</v>
      </c>
      <c r="BW150" s="211">
        <f t="shared" si="105"/>
        <v>1</v>
      </c>
      <c r="BX150" s="210">
        <f t="shared" si="106"/>
        <v>1</v>
      </c>
      <c r="BY150" s="210">
        <f t="shared" si="107"/>
        <v>1</v>
      </c>
      <c r="BZ150" s="210">
        <f t="shared" si="108"/>
        <v>1</v>
      </c>
      <c r="CA150" s="210" t="str">
        <f t="shared" si="109"/>
        <v/>
      </c>
      <c r="CB150" s="210">
        <f t="shared" si="110"/>
        <v>0.1891891891891892</v>
      </c>
      <c r="CC150" s="210" t="str">
        <f t="shared" si="111"/>
        <v/>
      </c>
      <c r="CD150" s="212">
        <f t="shared" si="112"/>
        <v>0.60606060606060608</v>
      </c>
      <c r="CE150" s="213" t="str">
        <f t="shared" si="113"/>
        <v/>
      </c>
    </row>
    <row r="151" spans="1:83" x14ac:dyDescent="0.25">
      <c r="A151" s="12" t="s">
        <v>455</v>
      </c>
      <c r="B151" s="13" t="s">
        <v>456</v>
      </c>
      <c r="C151" s="13" t="s">
        <v>43</v>
      </c>
      <c r="D151" s="13" t="s">
        <v>37</v>
      </c>
      <c r="E151" s="13" t="s">
        <v>38</v>
      </c>
      <c r="F151" s="13" t="s">
        <v>39</v>
      </c>
      <c r="G151" s="13" t="s">
        <v>40</v>
      </c>
      <c r="H151" s="13" t="s">
        <v>99</v>
      </c>
      <c r="I151" s="13" t="str">
        <f t="shared" si="77"/>
        <v>ano</v>
      </c>
      <c r="J151" s="14">
        <f>VLOOKUP(D151,'struktura dle kraje'!A:C,3,0)</f>
        <v>808356</v>
      </c>
      <c r="K151" s="45">
        <f>VLOOKUP(F151,'struktura dle okresů'!A:C,3,0)</f>
        <v>127739</v>
      </c>
      <c r="L151" s="44">
        <v>376</v>
      </c>
      <c r="M151" s="14">
        <v>6</v>
      </c>
      <c r="N151" s="14">
        <v>45</v>
      </c>
      <c r="O151" s="15">
        <v>427</v>
      </c>
      <c r="P151" s="14"/>
      <c r="Q151" s="14"/>
      <c r="R151" s="14">
        <v>51</v>
      </c>
      <c r="S151" s="14"/>
      <c r="T151" s="14"/>
      <c r="U151" s="14"/>
      <c r="V151" s="16">
        <v>51</v>
      </c>
      <c r="W151" s="17"/>
      <c r="X151" s="142">
        <f>VLOOKUP($D151,'struktura dle kraje'!$A:$O,4,0)</f>
        <v>3415</v>
      </c>
      <c r="Y151" s="143">
        <f>VLOOKUP($D151,'struktura dle kraje'!$A:$O,5,0)</f>
        <v>43</v>
      </c>
      <c r="Z151" s="143">
        <f>VLOOKUP($D151,'struktura dle kraje'!$A:$O,6,0)</f>
        <v>355</v>
      </c>
      <c r="AA151" s="144">
        <f>VLOOKUP($D151,'struktura dle kraje'!$A:$O,7,0)</f>
        <v>3813</v>
      </c>
      <c r="AB151" s="143">
        <f>VLOOKUP($D151,'struktura dle kraje'!$A:$O,8,0)</f>
        <v>27</v>
      </c>
      <c r="AC151" s="143">
        <f>VLOOKUP($D151,'struktura dle kraje'!$A:$O,9,0)</f>
        <v>40</v>
      </c>
      <c r="AD151" s="143">
        <f>VLOOKUP($D151,'struktura dle kraje'!$A:$O,10,0)</f>
        <v>1117</v>
      </c>
      <c r="AE151" s="143">
        <f>VLOOKUP($D151,'struktura dle kraje'!$A:$O,11,0)</f>
        <v>642</v>
      </c>
      <c r="AF151" s="143">
        <f>VLOOKUP($D151,'struktura dle kraje'!$A:$O,12,0)</f>
        <v>157</v>
      </c>
      <c r="AG151" s="143">
        <f>VLOOKUP($D151,'struktura dle kraje'!$A:$O,13,0)</f>
        <v>49</v>
      </c>
      <c r="AH151" s="145">
        <f>VLOOKUP($D151,'struktura dle kraje'!$A:$O,14,0)</f>
        <v>2032</v>
      </c>
      <c r="AI151" s="146">
        <f>VLOOKUP($D151,'struktura dle kraje'!$A:$O,15,0)</f>
        <v>692</v>
      </c>
      <c r="AJ151" s="167">
        <f>VLOOKUP($F151,'struktura dle okresů'!$A:$O,4,0)</f>
        <v>406</v>
      </c>
      <c r="AK151" s="168">
        <f>VLOOKUP($F151,'struktura dle okresů'!$A:$O,5,0)</f>
        <v>6</v>
      </c>
      <c r="AL151" s="168">
        <f>VLOOKUP($F151,'struktura dle okresů'!$A:$O,6,0)</f>
        <v>45</v>
      </c>
      <c r="AM151" s="169">
        <f>VLOOKUP($F151,'struktura dle okresů'!$A:$O,7,0)</f>
        <v>457</v>
      </c>
      <c r="AN151" s="168">
        <f>VLOOKUP($F151,'struktura dle okresů'!$A:$O,8,0)</f>
        <v>0</v>
      </c>
      <c r="AO151" s="168">
        <f>VLOOKUP($F151,'struktura dle okresů'!$A:$O,9,0)</f>
        <v>0</v>
      </c>
      <c r="AP151" s="168">
        <f>VLOOKUP($F151,'struktura dle okresů'!$A:$O,10,0)</f>
        <v>126</v>
      </c>
      <c r="AQ151" s="168">
        <f>VLOOKUP($F151,'struktura dle okresů'!$A:$O,11,0)</f>
        <v>0</v>
      </c>
      <c r="AR151" s="168">
        <f>VLOOKUP($F151,'struktura dle okresů'!$A:$O,12,0)</f>
        <v>68</v>
      </c>
      <c r="AS151" s="168">
        <f>VLOOKUP($F151,'struktura dle okresů'!$A:$O,13,0)</f>
        <v>0</v>
      </c>
      <c r="AT151" s="170">
        <f>VLOOKUP($F151,'struktura dle okresů'!$A:$O,14,0)</f>
        <v>194</v>
      </c>
      <c r="AU151" s="171">
        <f>VLOOKUP($F151,'struktura dle okresů'!$A:$O,15,0)</f>
        <v>632</v>
      </c>
      <c r="AV151" s="30">
        <f t="shared" si="78"/>
        <v>8.8869980382424545E-3</v>
      </c>
      <c r="AW151" s="31">
        <f t="shared" si="79"/>
        <v>7.3081607795371494E-3</v>
      </c>
      <c r="AX151" s="31">
        <f t="shared" si="80"/>
        <v>9.1743119266055051E-3</v>
      </c>
      <c r="AY151" s="121">
        <f t="shared" si="81"/>
        <v>8.8893515145206624E-3</v>
      </c>
      <c r="AZ151" s="31" t="str">
        <f t="shared" si="82"/>
        <v/>
      </c>
      <c r="BA151" s="31" t="str">
        <f t="shared" si="83"/>
        <v/>
      </c>
      <c r="BB151" s="31">
        <f t="shared" si="84"/>
        <v>4.6212395795578107E-3</v>
      </c>
      <c r="BC151" s="31" t="str">
        <f t="shared" si="85"/>
        <v/>
      </c>
      <c r="BD151" s="31" t="str">
        <f t="shared" si="86"/>
        <v/>
      </c>
      <c r="BE151" s="31" t="str">
        <f t="shared" si="87"/>
        <v/>
      </c>
      <c r="BF151" s="122">
        <f t="shared" si="88"/>
        <v>1.7862771881895555E-3</v>
      </c>
      <c r="BG151" s="123" t="str">
        <f t="shared" si="89"/>
        <v/>
      </c>
      <c r="BH151" s="184">
        <f t="shared" si="90"/>
        <v>0.11010248901903368</v>
      </c>
      <c r="BI151" s="185">
        <f t="shared" si="91"/>
        <v>0.13953488372093023</v>
      </c>
      <c r="BJ151" s="185">
        <f t="shared" si="92"/>
        <v>0.12676056338028169</v>
      </c>
      <c r="BK151" s="186">
        <f t="shared" si="93"/>
        <v>0.11198531340152111</v>
      </c>
      <c r="BL151" s="185" t="str">
        <f t="shared" si="94"/>
        <v/>
      </c>
      <c r="BM151" s="185" t="str">
        <f t="shared" si="95"/>
        <v/>
      </c>
      <c r="BN151" s="185">
        <f t="shared" si="96"/>
        <v>4.5658012533572066E-2</v>
      </c>
      <c r="BO151" s="185" t="str">
        <f t="shared" si="97"/>
        <v/>
      </c>
      <c r="BP151" s="185" t="str">
        <f t="shared" si="98"/>
        <v/>
      </c>
      <c r="BQ151" s="185" t="str">
        <f t="shared" si="99"/>
        <v/>
      </c>
      <c r="BR151" s="187">
        <f t="shared" si="100"/>
        <v>2.5098425196850394E-2</v>
      </c>
      <c r="BS151" s="188" t="str">
        <f t="shared" si="101"/>
        <v/>
      </c>
      <c r="BT151" s="209">
        <f t="shared" si="102"/>
        <v>0.92610837438423643</v>
      </c>
      <c r="BU151" s="210">
        <f t="shared" si="103"/>
        <v>1</v>
      </c>
      <c r="BV151" s="210">
        <f t="shared" si="104"/>
        <v>1</v>
      </c>
      <c r="BW151" s="211">
        <f t="shared" si="105"/>
        <v>0.93435448577680524</v>
      </c>
      <c r="BX151" s="210" t="str">
        <f t="shared" si="106"/>
        <v/>
      </c>
      <c r="BY151" s="210" t="str">
        <f t="shared" si="107"/>
        <v/>
      </c>
      <c r="BZ151" s="210">
        <f t="shared" si="108"/>
        <v>0.40476190476190477</v>
      </c>
      <c r="CA151" s="210" t="str">
        <f t="shared" si="109"/>
        <v/>
      </c>
      <c r="CB151" s="210" t="str">
        <f t="shared" si="110"/>
        <v/>
      </c>
      <c r="CC151" s="210" t="str">
        <f t="shared" si="111"/>
        <v/>
      </c>
      <c r="CD151" s="212">
        <f t="shared" si="112"/>
        <v>0.26288659793814434</v>
      </c>
      <c r="CE151" s="213" t="str">
        <f t="shared" si="113"/>
        <v/>
      </c>
    </row>
    <row r="152" spans="1:83" x14ac:dyDescent="0.25">
      <c r="A152" s="12" t="s">
        <v>455</v>
      </c>
      <c r="B152" s="13" t="s">
        <v>456</v>
      </c>
      <c r="C152" s="13" t="s">
        <v>43</v>
      </c>
      <c r="D152" s="13" t="s">
        <v>37</v>
      </c>
      <c r="E152" s="13" t="s">
        <v>38</v>
      </c>
      <c r="F152" s="13" t="s">
        <v>445</v>
      </c>
      <c r="G152" s="13" t="s">
        <v>446</v>
      </c>
      <c r="H152" s="13" t="s">
        <v>99</v>
      </c>
      <c r="I152" s="13" t="str">
        <f t="shared" si="77"/>
        <v>ano</v>
      </c>
      <c r="J152" s="14">
        <f>VLOOKUP(D152,'struktura dle kraje'!A:C,3,0)</f>
        <v>808356</v>
      </c>
      <c r="K152" s="45">
        <f>VLOOKUP(F152,'struktura dle okresů'!A:C,3,0)</f>
        <v>118011</v>
      </c>
      <c r="L152" s="44">
        <v>1019</v>
      </c>
      <c r="M152" s="14">
        <v>12</v>
      </c>
      <c r="N152" s="14">
        <v>117</v>
      </c>
      <c r="O152" s="15">
        <v>1148</v>
      </c>
      <c r="P152" s="14"/>
      <c r="Q152" s="14">
        <v>10</v>
      </c>
      <c r="R152" s="14">
        <v>115</v>
      </c>
      <c r="S152" s="14">
        <v>20</v>
      </c>
      <c r="T152" s="14">
        <v>30</v>
      </c>
      <c r="U152" s="14">
        <v>8</v>
      </c>
      <c r="V152" s="16">
        <v>183</v>
      </c>
      <c r="W152" s="17"/>
      <c r="X152" s="142">
        <f>VLOOKUP($D152,'struktura dle kraje'!$A:$O,4,0)</f>
        <v>3415</v>
      </c>
      <c r="Y152" s="143">
        <f>VLOOKUP($D152,'struktura dle kraje'!$A:$O,5,0)</f>
        <v>43</v>
      </c>
      <c r="Z152" s="143">
        <f>VLOOKUP($D152,'struktura dle kraje'!$A:$O,6,0)</f>
        <v>355</v>
      </c>
      <c r="AA152" s="144">
        <f>VLOOKUP($D152,'struktura dle kraje'!$A:$O,7,0)</f>
        <v>3813</v>
      </c>
      <c r="AB152" s="143">
        <f>VLOOKUP($D152,'struktura dle kraje'!$A:$O,8,0)</f>
        <v>27</v>
      </c>
      <c r="AC152" s="143">
        <f>VLOOKUP($D152,'struktura dle kraje'!$A:$O,9,0)</f>
        <v>40</v>
      </c>
      <c r="AD152" s="143">
        <f>VLOOKUP($D152,'struktura dle kraje'!$A:$O,10,0)</f>
        <v>1117</v>
      </c>
      <c r="AE152" s="143">
        <f>VLOOKUP($D152,'struktura dle kraje'!$A:$O,11,0)</f>
        <v>642</v>
      </c>
      <c r="AF152" s="143">
        <f>VLOOKUP($D152,'struktura dle kraje'!$A:$O,12,0)</f>
        <v>157</v>
      </c>
      <c r="AG152" s="143">
        <f>VLOOKUP($D152,'struktura dle kraje'!$A:$O,13,0)</f>
        <v>49</v>
      </c>
      <c r="AH152" s="145">
        <f>VLOOKUP($D152,'struktura dle kraje'!$A:$O,14,0)</f>
        <v>2032</v>
      </c>
      <c r="AI152" s="146">
        <f>VLOOKUP($D152,'struktura dle kraje'!$A:$O,15,0)</f>
        <v>692</v>
      </c>
      <c r="AJ152" s="167">
        <f>VLOOKUP($F152,'struktura dle okresů'!$A:$O,4,0)</f>
        <v>1019</v>
      </c>
      <c r="AK152" s="168">
        <f>VLOOKUP($F152,'struktura dle okresů'!$A:$O,5,0)</f>
        <v>12</v>
      </c>
      <c r="AL152" s="168">
        <f>VLOOKUP($F152,'struktura dle okresů'!$A:$O,6,0)</f>
        <v>117</v>
      </c>
      <c r="AM152" s="169">
        <f>VLOOKUP($F152,'struktura dle okresů'!$A:$O,7,0)</f>
        <v>1148</v>
      </c>
      <c r="AN152" s="168">
        <f>VLOOKUP($F152,'struktura dle okresů'!$A:$O,8,0)</f>
        <v>0</v>
      </c>
      <c r="AO152" s="168">
        <f>VLOOKUP($F152,'struktura dle okresů'!$A:$O,9,0)</f>
        <v>10</v>
      </c>
      <c r="AP152" s="168">
        <f>VLOOKUP($F152,'struktura dle okresů'!$A:$O,10,0)</f>
        <v>115</v>
      </c>
      <c r="AQ152" s="168">
        <f>VLOOKUP($F152,'struktura dle okresů'!$A:$O,11,0)</f>
        <v>50</v>
      </c>
      <c r="AR152" s="168">
        <f>VLOOKUP($F152,'struktura dle okresů'!$A:$O,12,0)</f>
        <v>30</v>
      </c>
      <c r="AS152" s="168">
        <f>VLOOKUP($F152,'struktura dle okresů'!$A:$O,13,0)</f>
        <v>8</v>
      </c>
      <c r="AT152" s="170">
        <f>VLOOKUP($F152,'struktura dle okresů'!$A:$O,14,0)</f>
        <v>213</v>
      </c>
      <c r="AU152" s="171">
        <f>VLOOKUP($F152,'struktura dle okresů'!$A:$O,15,0)</f>
        <v>0</v>
      </c>
      <c r="AV152" s="30">
        <f t="shared" si="78"/>
        <v>2.408471010896027E-2</v>
      </c>
      <c r="AW152" s="31">
        <f t="shared" si="79"/>
        <v>1.4616321559074299E-2</v>
      </c>
      <c r="AX152" s="31">
        <f t="shared" si="80"/>
        <v>2.3853211009174313E-2</v>
      </c>
      <c r="AY152" s="121">
        <f t="shared" si="81"/>
        <v>2.3899240137399812E-2</v>
      </c>
      <c r="AZ152" s="31" t="str">
        <f t="shared" si="82"/>
        <v/>
      </c>
      <c r="BA152" s="31">
        <f t="shared" si="83"/>
        <v>2.6246719160104987E-2</v>
      </c>
      <c r="BB152" s="31">
        <f t="shared" si="84"/>
        <v>1.0420442189198985E-2</v>
      </c>
      <c r="BC152" s="31">
        <f t="shared" si="85"/>
        <v>1.6563146997929607E-3</v>
      </c>
      <c r="BD152" s="31">
        <f t="shared" si="86"/>
        <v>7.6394194041252868E-3</v>
      </c>
      <c r="BE152" s="31">
        <f t="shared" si="87"/>
        <v>1.4059753954305799E-2</v>
      </c>
      <c r="BF152" s="122">
        <f t="shared" si="88"/>
        <v>6.4095828517389932E-3</v>
      </c>
      <c r="BG152" s="123" t="str">
        <f t="shared" si="89"/>
        <v/>
      </c>
      <c r="BH152" s="184">
        <f t="shared" si="90"/>
        <v>0.29838945827232799</v>
      </c>
      <c r="BI152" s="185">
        <f t="shared" si="91"/>
        <v>0.27906976744186046</v>
      </c>
      <c r="BJ152" s="185">
        <f t="shared" si="92"/>
        <v>0.3295774647887324</v>
      </c>
      <c r="BK152" s="186">
        <f t="shared" si="93"/>
        <v>0.30107526881720431</v>
      </c>
      <c r="BL152" s="185" t="str">
        <f t="shared" si="94"/>
        <v/>
      </c>
      <c r="BM152" s="185">
        <f t="shared" si="95"/>
        <v>0.25</v>
      </c>
      <c r="BN152" s="185">
        <f t="shared" si="96"/>
        <v>0.10295434198746643</v>
      </c>
      <c r="BO152" s="185">
        <f t="shared" si="97"/>
        <v>3.1152647975077882E-2</v>
      </c>
      <c r="BP152" s="185">
        <f t="shared" si="98"/>
        <v>0.19108280254777071</v>
      </c>
      <c r="BQ152" s="185">
        <f t="shared" si="99"/>
        <v>0.16326530612244897</v>
      </c>
      <c r="BR152" s="187">
        <f t="shared" si="100"/>
        <v>9.0059055118110243E-2</v>
      </c>
      <c r="BS152" s="188" t="str">
        <f t="shared" si="101"/>
        <v/>
      </c>
      <c r="BT152" s="209">
        <f t="shared" si="102"/>
        <v>1</v>
      </c>
      <c r="BU152" s="210">
        <f t="shared" si="103"/>
        <v>1</v>
      </c>
      <c r="BV152" s="210">
        <f t="shared" si="104"/>
        <v>1</v>
      </c>
      <c r="BW152" s="211">
        <f t="shared" si="105"/>
        <v>1</v>
      </c>
      <c r="BX152" s="210" t="str">
        <f t="shared" si="106"/>
        <v/>
      </c>
      <c r="BY152" s="210">
        <f t="shared" si="107"/>
        <v>1</v>
      </c>
      <c r="BZ152" s="210">
        <f t="shared" si="108"/>
        <v>1</v>
      </c>
      <c r="CA152" s="210">
        <f t="shared" si="109"/>
        <v>0.4</v>
      </c>
      <c r="CB152" s="210">
        <f t="shared" si="110"/>
        <v>1</v>
      </c>
      <c r="CC152" s="210">
        <f t="shared" si="111"/>
        <v>1</v>
      </c>
      <c r="CD152" s="212">
        <f t="shared" si="112"/>
        <v>0.85915492957746475</v>
      </c>
      <c r="CE152" s="213" t="str">
        <f t="shared" si="113"/>
        <v/>
      </c>
    </row>
    <row r="153" spans="1:83" x14ac:dyDescent="0.25">
      <c r="A153" s="12" t="s">
        <v>457</v>
      </c>
      <c r="B153" s="13" t="s">
        <v>458</v>
      </c>
      <c r="C153" s="13" t="s">
        <v>43</v>
      </c>
      <c r="D153" s="13" t="s">
        <v>95</v>
      </c>
      <c r="E153" s="13" t="s">
        <v>96</v>
      </c>
      <c r="F153" s="13" t="s">
        <v>292</v>
      </c>
      <c r="G153" s="13" t="s">
        <v>293</v>
      </c>
      <c r="H153" s="13" t="s">
        <v>205</v>
      </c>
      <c r="I153" s="13" t="str">
        <f t="shared" si="77"/>
        <v>ano</v>
      </c>
      <c r="J153" s="14">
        <f>VLOOKUP(D153,'struktura dle kraje'!A:C,3,0)</f>
        <v>517647</v>
      </c>
      <c r="K153" s="45">
        <f>VLOOKUP(F153,'struktura dle okresů'!A:C,3,0)</f>
        <v>118878</v>
      </c>
      <c r="L153" s="44">
        <v>38</v>
      </c>
      <c r="M153" s="14"/>
      <c r="N153" s="14">
        <v>6</v>
      </c>
      <c r="O153" s="15">
        <v>44</v>
      </c>
      <c r="P153" s="14">
        <v>15</v>
      </c>
      <c r="Q153" s="14"/>
      <c r="R153" s="14">
        <v>80</v>
      </c>
      <c r="S153" s="14"/>
      <c r="T153" s="14"/>
      <c r="U153" s="14"/>
      <c r="V153" s="16">
        <v>95</v>
      </c>
      <c r="W153" s="17"/>
      <c r="X153" s="142">
        <f>VLOOKUP($D153,'struktura dle kraje'!$A:$O,4,0)</f>
        <v>2107</v>
      </c>
      <c r="Y153" s="143">
        <f>VLOOKUP($D153,'struktura dle kraje'!$A:$O,5,0)</f>
        <v>28</v>
      </c>
      <c r="Z153" s="143">
        <f>VLOOKUP($D153,'struktura dle kraje'!$A:$O,6,0)</f>
        <v>189</v>
      </c>
      <c r="AA153" s="144">
        <f>VLOOKUP($D153,'struktura dle kraje'!$A:$O,7,0)</f>
        <v>2324</v>
      </c>
      <c r="AB153" s="143">
        <f>VLOOKUP($D153,'struktura dle kraje'!$A:$O,8,0)</f>
        <v>25</v>
      </c>
      <c r="AC153" s="143">
        <f>VLOOKUP($D153,'struktura dle kraje'!$A:$O,9,0)</f>
        <v>18</v>
      </c>
      <c r="AD153" s="143">
        <f>VLOOKUP($D153,'struktura dle kraje'!$A:$O,10,0)</f>
        <v>683</v>
      </c>
      <c r="AE153" s="143">
        <f>VLOOKUP($D153,'struktura dle kraje'!$A:$O,11,0)</f>
        <v>1188</v>
      </c>
      <c r="AF153" s="143">
        <f>VLOOKUP($D153,'struktura dle kraje'!$A:$O,12,0)</f>
        <v>65</v>
      </c>
      <c r="AG153" s="143">
        <f>VLOOKUP($D153,'struktura dle kraje'!$A:$O,13,0)</f>
        <v>35</v>
      </c>
      <c r="AH153" s="145">
        <f>VLOOKUP($D153,'struktura dle kraje'!$A:$O,14,0)</f>
        <v>2014</v>
      </c>
      <c r="AI153" s="146">
        <f>VLOOKUP($D153,'struktura dle kraje'!$A:$O,15,0)</f>
        <v>0</v>
      </c>
      <c r="AJ153" s="167">
        <f>VLOOKUP($F153,'struktura dle okresů'!$A:$O,4,0)</f>
        <v>393</v>
      </c>
      <c r="AK153" s="168">
        <f>VLOOKUP($F153,'struktura dle okresů'!$A:$O,5,0)</f>
        <v>6</v>
      </c>
      <c r="AL153" s="168">
        <f>VLOOKUP($F153,'struktura dle okresů'!$A:$O,6,0)</f>
        <v>31</v>
      </c>
      <c r="AM153" s="169">
        <f>VLOOKUP($F153,'struktura dle okresů'!$A:$O,7,0)</f>
        <v>430</v>
      </c>
      <c r="AN153" s="168">
        <f>VLOOKUP($F153,'struktura dle okresů'!$A:$O,8,0)</f>
        <v>25</v>
      </c>
      <c r="AO153" s="168">
        <f>VLOOKUP($F153,'struktura dle okresů'!$A:$O,9,0)</f>
        <v>8</v>
      </c>
      <c r="AP153" s="168">
        <f>VLOOKUP($F153,'struktura dle okresů'!$A:$O,10,0)</f>
        <v>150</v>
      </c>
      <c r="AQ153" s="168">
        <f>VLOOKUP($F153,'struktura dle okresů'!$A:$O,11,0)</f>
        <v>50</v>
      </c>
      <c r="AR153" s="168">
        <f>VLOOKUP($F153,'struktura dle okresů'!$A:$O,12,0)</f>
        <v>0</v>
      </c>
      <c r="AS153" s="168">
        <f>VLOOKUP($F153,'struktura dle okresů'!$A:$O,13,0)</f>
        <v>0</v>
      </c>
      <c r="AT153" s="170">
        <f>VLOOKUP($F153,'struktura dle okresů'!$A:$O,14,0)</f>
        <v>233</v>
      </c>
      <c r="AU153" s="171">
        <f>VLOOKUP($F153,'struktura dle okresů'!$A:$O,15,0)</f>
        <v>0</v>
      </c>
      <c r="AV153" s="30">
        <f t="shared" si="78"/>
        <v>8.9815405705641826E-4</v>
      </c>
      <c r="AW153" s="31" t="str">
        <f t="shared" si="79"/>
        <v/>
      </c>
      <c r="AX153" s="31">
        <f t="shared" si="80"/>
        <v>1.2232415902140672E-3</v>
      </c>
      <c r="AY153" s="121">
        <f t="shared" si="81"/>
        <v>9.1599875091079416E-4</v>
      </c>
      <c r="AZ153" s="31">
        <f t="shared" si="82"/>
        <v>2.664298401420959E-2</v>
      </c>
      <c r="BA153" s="31" t="str">
        <f t="shared" si="83"/>
        <v/>
      </c>
      <c r="BB153" s="31">
        <f t="shared" si="84"/>
        <v>7.2490032620514677E-3</v>
      </c>
      <c r="BC153" s="31" t="str">
        <f t="shared" si="85"/>
        <v/>
      </c>
      <c r="BD153" s="31" t="str">
        <f t="shared" si="86"/>
        <v/>
      </c>
      <c r="BE153" s="31" t="str">
        <f t="shared" si="87"/>
        <v/>
      </c>
      <c r="BF153" s="122">
        <f t="shared" si="88"/>
        <v>3.327379076039368E-3</v>
      </c>
      <c r="BG153" s="123" t="str">
        <f t="shared" si="89"/>
        <v/>
      </c>
      <c r="BH153" s="184">
        <f t="shared" si="90"/>
        <v>1.8035121025154248E-2</v>
      </c>
      <c r="BI153" s="185" t="str">
        <f t="shared" si="91"/>
        <v/>
      </c>
      <c r="BJ153" s="185">
        <f t="shared" si="92"/>
        <v>3.1746031746031744E-2</v>
      </c>
      <c r="BK153" s="186">
        <f t="shared" si="93"/>
        <v>1.8932874354561102E-2</v>
      </c>
      <c r="BL153" s="185">
        <f t="shared" si="94"/>
        <v>0.6</v>
      </c>
      <c r="BM153" s="185" t="str">
        <f t="shared" si="95"/>
        <v/>
      </c>
      <c r="BN153" s="185">
        <f t="shared" si="96"/>
        <v>0.1171303074670571</v>
      </c>
      <c r="BO153" s="185" t="str">
        <f t="shared" si="97"/>
        <v/>
      </c>
      <c r="BP153" s="185" t="str">
        <f t="shared" si="98"/>
        <v/>
      </c>
      <c r="BQ153" s="185" t="str">
        <f t="shared" si="99"/>
        <v/>
      </c>
      <c r="BR153" s="187">
        <f t="shared" si="100"/>
        <v>4.716981132075472E-2</v>
      </c>
      <c r="BS153" s="188" t="str">
        <f t="shared" si="101"/>
        <v/>
      </c>
      <c r="BT153" s="209">
        <f t="shared" si="102"/>
        <v>9.6692111959287536E-2</v>
      </c>
      <c r="BU153" s="210" t="str">
        <f t="shared" si="103"/>
        <v/>
      </c>
      <c r="BV153" s="210">
        <f t="shared" si="104"/>
        <v>0.19354838709677419</v>
      </c>
      <c r="BW153" s="211">
        <f t="shared" si="105"/>
        <v>0.10232558139534884</v>
      </c>
      <c r="BX153" s="210">
        <f t="shared" si="106"/>
        <v>0.6</v>
      </c>
      <c r="BY153" s="210" t="str">
        <f t="shared" si="107"/>
        <v/>
      </c>
      <c r="BZ153" s="210">
        <f t="shared" si="108"/>
        <v>0.53333333333333333</v>
      </c>
      <c r="CA153" s="210" t="str">
        <f t="shared" si="109"/>
        <v/>
      </c>
      <c r="CB153" s="210" t="str">
        <f t="shared" si="110"/>
        <v/>
      </c>
      <c r="CC153" s="210" t="str">
        <f t="shared" si="111"/>
        <v/>
      </c>
      <c r="CD153" s="212">
        <f t="shared" si="112"/>
        <v>0.40772532188841204</v>
      </c>
      <c r="CE153" s="213" t="str">
        <f t="shared" si="113"/>
        <v/>
      </c>
    </row>
    <row r="154" spans="1:83" x14ac:dyDescent="0.25">
      <c r="A154" s="12" t="s">
        <v>459</v>
      </c>
      <c r="B154" s="13" t="s">
        <v>460</v>
      </c>
      <c r="C154" s="13" t="s">
        <v>336</v>
      </c>
      <c r="D154" s="13" t="s">
        <v>222</v>
      </c>
      <c r="E154" s="13" t="s">
        <v>223</v>
      </c>
      <c r="F154" s="13" t="s">
        <v>461</v>
      </c>
      <c r="G154" s="13" t="s">
        <v>462</v>
      </c>
      <c r="H154" s="13" t="s">
        <v>205</v>
      </c>
      <c r="I154" s="13" t="str">
        <f t="shared" si="77"/>
        <v>ne</v>
      </c>
      <c r="J154" s="14">
        <f>VLOOKUP(D154,'struktura dle kraje'!A:C,3,0)</f>
        <v>578998</v>
      </c>
      <c r="K154" s="45">
        <f>VLOOKUP(F154,'struktura dle okresů'!A:C,3,0)</f>
        <v>192025</v>
      </c>
      <c r="L154" s="44"/>
      <c r="M154" s="14"/>
      <c r="N154" s="14"/>
      <c r="O154" s="15"/>
      <c r="P154" s="14"/>
      <c r="Q154" s="14"/>
      <c r="R154" s="14"/>
      <c r="S154" s="14"/>
      <c r="T154" s="14"/>
      <c r="U154" s="14"/>
      <c r="V154" s="16">
        <v>0</v>
      </c>
      <c r="W154" s="17">
        <v>40</v>
      </c>
      <c r="X154" s="142">
        <f>VLOOKUP($D154,'struktura dle kraje'!$A:$O,4,0)</f>
        <v>1927</v>
      </c>
      <c r="Y154" s="143">
        <f>VLOOKUP($D154,'struktura dle kraje'!$A:$O,5,0)</f>
        <v>32</v>
      </c>
      <c r="Z154" s="143">
        <f>VLOOKUP($D154,'struktura dle kraje'!$A:$O,6,0)</f>
        <v>192</v>
      </c>
      <c r="AA154" s="144">
        <f>VLOOKUP($D154,'struktura dle kraje'!$A:$O,7,0)</f>
        <v>2151</v>
      </c>
      <c r="AB154" s="143">
        <f>VLOOKUP($D154,'struktura dle kraje'!$A:$O,8,0)</f>
        <v>19</v>
      </c>
      <c r="AC154" s="143">
        <f>VLOOKUP($D154,'struktura dle kraje'!$A:$O,9,0)</f>
        <v>12</v>
      </c>
      <c r="AD154" s="143">
        <f>VLOOKUP($D154,'struktura dle kraje'!$A:$O,10,0)</f>
        <v>622</v>
      </c>
      <c r="AE154" s="143">
        <f>VLOOKUP($D154,'struktura dle kraje'!$A:$O,11,0)</f>
        <v>812</v>
      </c>
      <c r="AF154" s="143">
        <f>VLOOKUP($D154,'struktura dle kraje'!$A:$O,12,0)</f>
        <v>79</v>
      </c>
      <c r="AG154" s="143">
        <f>VLOOKUP($D154,'struktura dle kraje'!$A:$O,13,0)</f>
        <v>29</v>
      </c>
      <c r="AH154" s="145">
        <f>VLOOKUP($D154,'struktura dle kraje'!$A:$O,14,0)</f>
        <v>1573</v>
      </c>
      <c r="AI154" s="146">
        <f>VLOOKUP($D154,'struktura dle kraje'!$A:$O,15,0)</f>
        <v>1000</v>
      </c>
      <c r="AJ154" s="167">
        <f>VLOOKUP($F154,'struktura dle okresů'!$A:$O,4,0)</f>
        <v>715</v>
      </c>
      <c r="AK154" s="168">
        <f>VLOOKUP($F154,'struktura dle okresů'!$A:$O,5,0)</f>
        <v>9</v>
      </c>
      <c r="AL154" s="168">
        <f>VLOOKUP($F154,'struktura dle okresů'!$A:$O,6,0)</f>
        <v>90</v>
      </c>
      <c r="AM154" s="169">
        <f>VLOOKUP($F154,'struktura dle okresů'!$A:$O,7,0)</f>
        <v>814</v>
      </c>
      <c r="AN154" s="168">
        <f>VLOOKUP($F154,'struktura dle okresů'!$A:$O,8,0)</f>
        <v>10</v>
      </c>
      <c r="AO154" s="168">
        <f>VLOOKUP($F154,'struktura dle okresů'!$A:$O,9,0)</f>
        <v>12</v>
      </c>
      <c r="AP154" s="168">
        <f>VLOOKUP($F154,'struktura dle okresů'!$A:$O,10,0)</f>
        <v>205</v>
      </c>
      <c r="AQ154" s="168">
        <f>VLOOKUP($F154,'struktura dle okresů'!$A:$O,11,0)</f>
        <v>25</v>
      </c>
      <c r="AR154" s="168">
        <f>VLOOKUP($F154,'struktura dle okresů'!$A:$O,12,0)</f>
        <v>21</v>
      </c>
      <c r="AS154" s="168">
        <f>VLOOKUP($F154,'struktura dle okresů'!$A:$O,13,0)</f>
        <v>14</v>
      </c>
      <c r="AT154" s="170">
        <f>VLOOKUP($F154,'struktura dle okresů'!$A:$O,14,0)</f>
        <v>287</v>
      </c>
      <c r="AU154" s="171">
        <f>VLOOKUP($F154,'struktura dle okresů'!$A:$O,15,0)</f>
        <v>880</v>
      </c>
      <c r="AV154" s="30" t="str">
        <f t="shared" si="78"/>
        <v/>
      </c>
      <c r="AW154" s="31" t="str">
        <f t="shared" si="79"/>
        <v/>
      </c>
      <c r="AX154" s="31" t="str">
        <f t="shared" si="80"/>
        <v/>
      </c>
      <c r="AY154" s="121" t="str">
        <f t="shared" si="81"/>
        <v/>
      </c>
      <c r="AZ154" s="31" t="str">
        <f t="shared" si="82"/>
        <v/>
      </c>
      <c r="BA154" s="31" t="str">
        <f t="shared" si="83"/>
        <v/>
      </c>
      <c r="BB154" s="31" t="str">
        <f t="shared" si="84"/>
        <v/>
      </c>
      <c r="BC154" s="31" t="str">
        <f t="shared" si="85"/>
        <v/>
      </c>
      <c r="BD154" s="31" t="str">
        <f t="shared" si="86"/>
        <v/>
      </c>
      <c r="BE154" s="31" t="str">
        <f t="shared" si="87"/>
        <v/>
      </c>
      <c r="BF154" s="122" t="str">
        <f t="shared" si="88"/>
        <v/>
      </c>
      <c r="BG154" s="123">
        <f t="shared" si="89"/>
        <v>4.1042478965729531E-3</v>
      </c>
      <c r="BH154" s="184" t="str">
        <f t="shared" si="90"/>
        <v/>
      </c>
      <c r="BI154" s="185" t="str">
        <f t="shared" si="91"/>
        <v/>
      </c>
      <c r="BJ154" s="185" t="str">
        <f t="shared" si="92"/>
        <v/>
      </c>
      <c r="BK154" s="186" t="str">
        <f t="shared" si="93"/>
        <v/>
      </c>
      <c r="BL154" s="185" t="str">
        <f t="shared" si="94"/>
        <v/>
      </c>
      <c r="BM154" s="185" t="str">
        <f t="shared" si="95"/>
        <v/>
      </c>
      <c r="BN154" s="185" t="str">
        <f t="shared" si="96"/>
        <v/>
      </c>
      <c r="BO154" s="185" t="str">
        <f t="shared" si="97"/>
        <v/>
      </c>
      <c r="BP154" s="185" t="str">
        <f t="shared" si="98"/>
        <v/>
      </c>
      <c r="BQ154" s="185" t="str">
        <f t="shared" si="99"/>
        <v/>
      </c>
      <c r="BR154" s="187" t="str">
        <f t="shared" si="100"/>
        <v/>
      </c>
      <c r="BS154" s="188">
        <f t="shared" si="101"/>
        <v>0.04</v>
      </c>
      <c r="BT154" s="209" t="str">
        <f t="shared" si="102"/>
        <v/>
      </c>
      <c r="BU154" s="210" t="str">
        <f t="shared" si="103"/>
        <v/>
      </c>
      <c r="BV154" s="210" t="str">
        <f t="shared" si="104"/>
        <v/>
      </c>
      <c r="BW154" s="211" t="str">
        <f t="shared" si="105"/>
        <v/>
      </c>
      <c r="BX154" s="210" t="str">
        <f t="shared" si="106"/>
        <v/>
      </c>
      <c r="BY154" s="210" t="str">
        <f t="shared" si="107"/>
        <v/>
      </c>
      <c r="BZ154" s="210" t="str">
        <f t="shared" si="108"/>
        <v/>
      </c>
      <c r="CA154" s="210" t="str">
        <f t="shared" si="109"/>
        <v/>
      </c>
      <c r="CB154" s="210" t="str">
        <f t="shared" si="110"/>
        <v/>
      </c>
      <c r="CC154" s="210" t="str">
        <f t="shared" si="111"/>
        <v/>
      </c>
      <c r="CD154" s="212" t="str">
        <f t="shared" si="112"/>
        <v/>
      </c>
      <c r="CE154" s="213">
        <f t="shared" si="113"/>
        <v>4.5454545454545456E-2</v>
      </c>
    </row>
    <row r="155" spans="1:83" x14ac:dyDescent="0.25">
      <c r="A155" s="12" t="s">
        <v>463</v>
      </c>
      <c r="B155" s="13" t="s">
        <v>464</v>
      </c>
      <c r="C155" s="13" t="s">
        <v>132</v>
      </c>
      <c r="D155" s="13" t="s">
        <v>26</v>
      </c>
      <c r="E155" s="13" t="s">
        <v>27</v>
      </c>
      <c r="F155" s="13" t="s">
        <v>465</v>
      </c>
      <c r="G155" s="13" t="s">
        <v>466</v>
      </c>
      <c r="H155" s="13" t="s">
        <v>205</v>
      </c>
      <c r="I155" s="13" t="str">
        <f t="shared" si="77"/>
        <v>ne</v>
      </c>
      <c r="J155" s="14">
        <f>VLOOKUP(D155,'struktura dle kraje'!A:C,3,0)</f>
        <v>1466215</v>
      </c>
      <c r="K155" s="45">
        <f>VLOOKUP(F155,'struktura dle okresů'!A:C,3,0)</f>
        <v>118285</v>
      </c>
      <c r="L155" s="44"/>
      <c r="M155" s="14"/>
      <c r="N155" s="14"/>
      <c r="O155" s="15"/>
      <c r="P155" s="14"/>
      <c r="Q155" s="14"/>
      <c r="R155" s="14">
        <v>110</v>
      </c>
      <c r="S155" s="14"/>
      <c r="T155" s="14"/>
      <c r="U155" s="14"/>
      <c r="V155" s="16">
        <v>110</v>
      </c>
      <c r="W155" s="17"/>
      <c r="X155" s="142">
        <f>VLOOKUP($D155,'struktura dle kraje'!$A:$O,4,0)</f>
        <v>3553</v>
      </c>
      <c r="Y155" s="143">
        <f>VLOOKUP($D155,'struktura dle kraje'!$A:$O,5,0)</f>
        <v>80</v>
      </c>
      <c r="Z155" s="143">
        <f>VLOOKUP($D155,'struktura dle kraje'!$A:$O,6,0)</f>
        <v>287</v>
      </c>
      <c r="AA155" s="144">
        <f>VLOOKUP($D155,'struktura dle kraje'!$A:$O,7,0)</f>
        <v>3920</v>
      </c>
      <c r="AB155" s="143">
        <f>VLOOKUP($D155,'struktura dle kraje'!$A:$O,8,0)</f>
        <v>111</v>
      </c>
      <c r="AC155" s="143">
        <f>VLOOKUP($D155,'struktura dle kraje'!$A:$O,9,0)</f>
        <v>73</v>
      </c>
      <c r="AD155" s="143">
        <f>VLOOKUP($D155,'struktura dle kraje'!$A:$O,10,0)</f>
        <v>1162</v>
      </c>
      <c r="AE155" s="143">
        <f>VLOOKUP($D155,'struktura dle kraje'!$A:$O,11,0)</f>
        <v>1325</v>
      </c>
      <c r="AF155" s="143">
        <f>VLOOKUP($D155,'struktura dle kraje'!$A:$O,12,0)</f>
        <v>988</v>
      </c>
      <c r="AG155" s="143">
        <f>VLOOKUP($D155,'struktura dle kraje'!$A:$O,13,0)</f>
        <v>41</v>
      </c>
      <c r="AH155" s="145">
        <f>VLOOKUP($D155,'struktura dle kraje'!$A:$O,14,0)</f>
        <v>3700</v>
      </c>
      <c r="AI155" s="146">
        <f>VLOOKUP($D155,'struktura dle kraje'!$A:$O,15,0)</f>
        <v>420</v>
      </c>
      <c r="AJ155" s="167">
        <f>VLOOKUP($F155,'struktura dle okresů'!$A:$O,4,0)</f>
        <v>372</v>
      </c>
      <c r="AK155" s="168">
        <f>VLOOKUP($F155,'struktura dle okresů'!$A:$O,5,0)</f>
        <v>10</v>
      </c>
      <c r="AL155" s="168">
        <f>VLOOKUP($F155,'struktura dle okresů'!$A:$O,6,0)</f>
        <v>23</v>
      </c>
      <c r="AM155" s="169">
        <f>VLOOKUP($F155,'struktura dle okresů'!$A:$O,7,0)</f>
        <v>405</v>
      </c>
      <c r="AN155" s="168">
        <f>VLOOKUP($F155,'struktura dle okresů'!$A:$O,8,0)</f>
        <v>18</v>
      </c>
      <c r="AO155" s="168">
        <f>VLOOKUP($F155,'struktura dle okresů'!$A:$O,9,0)</f>
        <v>10</v>
      </c>
      <c r="AP155" s="168">
        <f>VLOOKUP($F155,'struktura dle okresů'!$A:$O,10,0)</f>
        <v>140</v>
      </c>
      <c r="AQ155" s="168">
        <f>VLOOKUP($F155,'struktura dle okresů'!$A:$O,11,0)</f>
        <v>133</v>
      </c>
      <c r="AR155" s="168">
        <f>VLOOKUP($F155,'struktura dle okresů'!$A:$O,12,0)</f>
        <v>295</v>
      </c>
      <c r="AS155" s="168">
        <f>VLOOKUP($F155,'struktura dle okresů'!$A:$O,13,0)</f>
        <v>16</v>
      </c>
      <c r="AT155" s="170">
        <f>VLOOKUP($F155,'struktura dle okresů'!$A:$O,14,0)</f>
        <v>612</v>
      </c>
      <c r="AU155" s="171">
        <f>VLOOKUP($F155,'struktura dle okresů'!$A:$O,15,0)</f>
        <v>0</v>
      </c>
      <c r="AV155" s="30" t="str">
        <f t="shared" si="78"/>
        <v/>
      </c>
      <c r="AW155" s="31" t="str">
        <f t="shared" si="79"/>
        <v/>
      </c>
      <c r="AX155" s="31" t="str">
        <f t="shared" si="80"/>
        <v/>
      </c>
      <c r="AY155" s="121" t="str">
        <f t="shared" si="81"/>
        <v/>
      </c>
      <c r="AZ155" s="31" t="str">
        <f t="shared" si="82"/>
        <v/>
      </c>
      <c r="BA155" s="31" t="str">
        <f t="shared" si="83"/>
        <v/>
      </c>
      <c r="BB155" s="31">
        <f t="shared" si="84"/>
        <v>9.9673794853207681E-3</v>
      </c>
      <c r="BC155" s="31" t="str">
        <f t="shared" si="85"/>
        <v/>
      </c>
      <c r="BD155" s="31" t="str">
        <f t="shared" si="86"/>
        <v/>
      </c>
      <c r="BE155" s="31" t="str">
        <f t="shared" si="87"/>
        <v/>
      </c>
      <c r="BF155" s="122">
        <f t="shared" si="88"/>
        <v>3.8527547196245317E-3</v>
      </c>
      <c r="BG155" s="123" t="str">
        <f t="shared" si="89"/>
        <v/>
      </c>
      <c r="BH155" s="184" t="str">
        <f t="shared" si="90"/>
        <v/>
      </c>
      <c r="BI155" s="185" t="str">
        <f t="shared" si="91"/>
        <v/>
      </c>
      <c r="BJ155" s="185" t="str">
        <f t="shared" si="92"/>
        <v/>
      </c>
      <c r="BK155" s="186" t="str">
        <f t="shared" si="93"/>
        <v/>
      </c>
      <c r="BL155" s="185" t="str">
        <f t="shared" si="94"/>
        <v/>
      </c>
      <c r="BM155" s="185" t="str">
        <f t="shared" si="95"/>
        <v/>
      </c>
      <c r="BN155" s="185">
        <f t="shared" si="96"/>
        <v>9.4664371772805511E-2</v>
      </c>
      <c r="BO155" s="185" t="str">
        <f t="shared" si="97"/>
        <v/>
      </c>
      <c r="BP155" s="185" t="str">
        <f t="shared" si="98"/>
        <v/>
      </c>
      <c r="BQ155" s="185" t="str">
        <f t="shared" si="99"/>
        <v/>
      </c>
      <c r="BR155" s="187">
        <f t="shared" si="100"/>
        <v>2.9729729729729731E-2</v>
      </c>
      <c r="BS155" s="188" t="str">
        <f t="shared" si="101"/>
        <v/>
      </c>
      <c r="BT155" s="209" t="str">
        <f t="shared" si="102"/>
        <v/>
      </c>
      <c r="BU155" s="210" t="str">
        <f t="shared" si="103"/>
        <v/>
      </c>
      <c r="BV155" s="210" t="str">
        <f t="shared" si="104"/>
        <v/>
      </c>
      <c r="BW155" s="211" t="str">
        <f t="shared" si="105"/>
        <v/>
      </c>
      <c r="BX155" s="210" t="str">
        <f t="shared" si="106"/>
        <v/>
      </c>
      <c r="BY155" s="210" t="str">
        <f t="shared" si="107"/>
        <v/>
      </c>
      <c r="BZ155" s="210">
        <f t="shared" si="108"/>
        <v>0.7857142857142857</v>
      </c>
      <c r="CA155" s="210" t="str">
        <f t="shared" si="109"/>
        <v/>
      </c>
      <c r="CB155" s="210" t="str">
        <f t="shared" si="110"/>
        <v/>
      </c>
      <c r="CC155" s="210" t="str">
        <f t="shared" si="111"/>
        <v/>
      </c>
      <c r="CD155" s="212">
        <f t="shared" si="112"/>
        <v>0.17973856209150327</v>
      </c>
      <c r="CE155" s="213" t="str">
        <f t="shared" si="113"/>
        <v/>
      </c>
    </row>
    <row r="156" spans="1:83" x14ac:dyDescent="0.25">
      <c r="A156" s="12" t="s">
        <v>467</v>
      </c>
      <c r="B156" s="13" t="s">
        <v>468</v>
      </c>
      <c r="C156" s="13" t="s">
        <v>141</v>
      </c>
      <c r="D156" s="13" t="s">
        <v>222</v>
      </c>
      <c r="E156" s="13" t="s">
        <v>223</v>
      </c>
      <c r="F156" s="13" t="s">
        <v>469</v>
      </c>
      <c r="G156" s="13" t="s">
        <v>470</v>
      </c>
      <c r="H156" s="13" t="s">
        <v>144</v>
      </c>
      <c r="I156" s="13" t="str">
        <f t="shared" si="77"/>
        <v>ne</v>
      </c>
      <c r="J156" s="14">
        <f>VLOOKUP(D156,'struktura dle kraje'!A:C,3,0)</f>
        <v>578998</v>
      </c>
      <c r="K156" s="45">
        <f>VLOOKUP(F156,'struktura dle okresů'!A:C,3,0)</f>
        <v>141198</v>
      </c>
      <c r="L156" s="44"/>
      <c r="M156" s="14"/>
      <c r="N156" s="14"/>
      <c r="O156" s="15"/>
      <c r="P156" s="14"/>
      <c r="Q156" s="14"/>
      <c r="R156" s="14">
        <v>90</v>
      </c>
      <c r="S156" s="14"/>
      <c r="T156" s="14"/>
      <c r="U156" s="14"/>
      <c r="V156" s="16">
        <v>90</v>
      </c>
      <c r="W156" s="17"/>
      <c r="X156" s="142">
        <f>VLOOKUP($D156,'struktura dle kraje'!$A:$O,4,0)</f>
        <v>1927</v>
      </c>
      <c r="Y156" s="143">
        <f>VLOOKUP($D156,'struktura dle kraje'!$A:$O,5,0)</f>
        <v>32</v>
      </c>
      <c r="Z156" s="143">
        <f>VLOOKUP($D156,'struktura dle kraje'!$A:$O,6,0)</f>
        <v>192</v>
      </c>
      <c r="AA156" s="144">
        <f>VLOOKUP($D156,'struktura dle kraje'!$A:$O,7,0)</f>
        <v>2151</v>
      </c>
      <c r="AB156" s="143">
        <f>VLOOKUP($D156,'struktura dle kraje'!$A:$O,8,0)</f>
        <v>19</v>
      </c>
      <c r="AC156" s="143">
        <f>VLOOKUP($D156,'struktura dle kraje'!$A:$O,9,0)</f>
        <v>12</v>
      </c>
      <c r="AD156" s="143">
        <f>VLOOKUP($D156,'struktura dle kraje'!$A:$O,10,0)</f>
        <v>622</v>
      </c>
      <c r="AE156" s="143">
        <f>VLOOKUP($D156,'struktura dle kraje'!$A:$O,11,0)</f>
        <v>812</v>
      </c>
      <c r="AF156" s="143">
        <f>VLOOKUP($D156,'struktura dle kraje'!$A:$O,12,0)</f>
        <v>79</v>
      </c>
      <c r="AG156" s="143">
        <f>VLOOKUP($D156,'struktura dle kraje'!$A:$O,13,0)</f>
        <v>29</v>
      </c>
      <c r="AH156" s="145">
        <f>VLOOKUP($D156,'struktura dle kraje'!$A:$O,14,0)</f>
        <v>1573</v>
      </c>
      <c r="AI156" s="146">
        <f>VLOOKUP($D156,'struktura dle kraje'!$A:$O,15,0)</f>
        <v>1000</v>
      </c>
      <c r="AJ156" s="167">
        <f>VLOOKUP($F156,'struktura dle okresů'!$A:$O,4,0)</f>
        <v>428</v>
      </c>
      <c r="AK156" s="168">
        <f>VLOOKUP($F156,'struktura dle okresů'!$A:$O,5,0)</f>
        <v>6</v>
      </c>
      <c r="AL156" s="168">
        <f>VLOOKUP($F156,'struktura dle okresů'!$A:$O,6,0)</f>
        <v>41</v>
      </c>
      <c r="AM156" s="169">
        <f>VLOOKUP($F156,'struktura dle okresů'!$A:$O,7,0)</f>
        <v>475</v>
      </c>
      <c r="AN156" s="168">
        <f>VLOOKUP($F156,'struktura dle okresů'!$A:$O,8,0)</f>
        <v>9</v>
      </c>
      <c r="AO156" s="168">
        <f>VLOOKUP($F156,'struktura dle okresů'!$A:$O,9,0)</f>
        <v>0</v>
      </c>
      <c r="AP156" s="168">
        <f>VLOOKUP($F156,'struktura dle okresů'!$A:$O,10,0)</f>
        <v>173</v>
      </c>
      <c r="AQ156" s="168">
        <f>VLOOKUP($F156,'struktura dle okresů'!$A:$O,11,0)</f>
        <v>0</v>
      </c>
      <c r="AR156" s="168">
        <f>VLOOKUP($F156,'struktura dle okresů'!$A:$O,12,0)</f>
        <v>30</v>
      </c>
      <c r="AS156" s="168">
        <f>VLOOKUP($F156,'struktura dle okresů'!$A:$O,13,0)</f>
        <v>0</v>
      </c>
      <c r="AT156" s="170">
        <f>VLOOKUP($F156,'struktura dle okresů'!$A:$O,14,0)</f>
        <v>212</v>
      </c>
      <c r="AU156" s="171">
        <f>VLOOKUP($F156,'struktura dle okresů'!$A:$O,15,0)</f>
        <v>120</v>
      </c>
      <c r="AV156" s="30" t="str">
        <f t="shared" si="78"/>
        <v/>
      </c>
      <c r="AW156" s="31" t="str">
        <f t="shared" si="79"/>
        <v/>
      </c>
      <c r="AX156" s="31" t="str">
        <f t="shared" si="80"/>
        <v/>
      </c>
      <c r="AY156" s="121" t="str">
        <f t="shared" si="81"/>
        <v/>
      </c>
      <c r="AZ156" s="31" t="str">
        <f t="shared" si="82"/>
        <v/>
      </c>
      <c r="BA156" s="31" t="str">
        <f t="shared" si="83"/>
        <v/>
      </c>
      <c r="BB156" s="31">
        <f t="shared" si="84"/>
        <v>8.1551286698079012E-3</v>
      </c>
      <c r="BC156" s="31" t="str">
        <f t="shared" si="85"/>
        <v/>
      </c>
      <c r="BD156" s="31" t="str">
        <f t="shared" si="86"/>
        <v/>
      </c>
      <c r="BE156" s="31" t="str">
        <f t="shared" si="87"/>
        <v/>
      </c>
      <c r="BF156" s="122">
        <f t="shared" si="88"/>
        <v>3.1522538615109804E-3</v>
      </c>
      <c r="BG156" s="123" t="str">
        <f t="shared" si="89"/>
        <v/>
      </c>
      <c r="BH156" s="184" t="str">
        <f t="shared" si="90"/>
        <v/>
      </c>
      <c r="BI156" s="185" t="str">
        <f t="shared" si="91"/>
        <v/>
      </c>
      <c r="BJ156" s="185" t="str">
        <f t="shared" si="92"/>
        <v/>
      </c>
      <c r="BK156" s="186" t="str">
        <f t="shared" si="93"/>
        <v/>
      </c>
      <c r="BL156" s="185" t="str">
        <f t="shared" si="94"/>
        <v/>
      </c>
      <c r="BM156" s="185" t="str">
        <f t="shared" si="95"/>
        <v/>
      </c>
      <c r="BN156" s="185">
        <f t="shared" si="96"/>
        <v>0.14469453376205788</v>
      </c>
      <c r="BO156" s="185" t="str">
        <f t="shared" si="97"/>
        <v/>
      </c>
      <c r="BP156" s="185" t="str">
        <f t="shared" si="98"/>
        <v/>
      </c>
      <c r="BQ156" s="185" t="str">
        <f t="shared" si="99"/>
        <v/>
      </c>
      <c r="BR156" s="187">
        <f t="shared" si="100"/>
        <v>5.7215511760966307E-2</v>
      </c>
      <c r="BS156" s="188" t="str">
        <f t="shared" si="101"/>
        <v/>
      </c>
      <c r="BT156" s="209" t="str">
        <f t="shared" si="102"/>
        <v/>
      </c>
      <c r="BU156" s="210" t="str">
        <f t="shared" si="103"/>
        <v/>
      </c>
      <c r="BV156" s="210" t="str">
        <f t="shared" si="104"/>
        <v/>
      </c>
      <c r="BW156" s="211" t="str">
        <f t="shared" si="105"/>
        <v/>
      </c>
      <c r="BX156" s="210" t="str">
        <f t="shared" si="106"/>
        <v/>
      </c>
      <c r="BY156" s="210" t="str">
        <f t="shared" si="107"/>
        <v/>
      </c>
      <c r="BZ156" s="210">
        <f t="shared" si="108"/>
        <v>0.52023121387283233</v>
      </c>
      <c r="CA156" s="210" t="str">
        <f t="shared" si="109"/>
        <v/>
      </c>
      <c r="CB156" s="210" t="str">
        <f t="shared" si="110"/>
        <v/>
      </c>
      <c r="CC156" s="210" t="str">
        <f t="shared" si="111"/>
        <v/>
      </c>
      <c r="CD156" s="212">
        <f t="shared" si="112"/>
        <v>0.42452830188679247</v>
      </c>
      <c r="CE156" s="213" t="str">
        <f t="shared" si="113"/>
        <v/>
      </c>
    </row>
    <row r="157" spans="1:83" x14ac:dyDescent="0.25">
      <c r="A157" s="12" t="s">
        <v>471</v>
      </c>
      <c r="B157" s="13" t="s">
        <v>472</v>
      </c>
      <c r="C157" s="13" t="s">
        <v>336</v>
      </c>
      <c r="D157" s="13" t="s">
        <v>228</v>
      </c>
      <c r="E157" s="13" t="s">
        <v>229</v>
      </c>
      <c r="F157" s="13" t="s">
        <v>473</v>
      </c>
      <c r="G157" s="13" t="s">
        <v>474</v>
      </c>
      <c r="H157" s="13" t="s">
        <v>205</v>
      </c>
      <c r="I157" s="13" t="str">
        <f t="shared" si="77"/>
        <v>ne</v>
      </c>
      <c r="J157" s="14">
        <f>VLOOKUP(D157,'struktura dle kraje'!A:C,3,0)</f>
        <v>653227</v>
      </c>
      <c r="K157" s="45">
        <f>VLOOKUP(F157,'struktura dle okresů'!A:C,3,0)</f>
        <v>72912</v>
      </c>
      <c r="L157" s="44"/>
      <c r="M157" s="14"/>
      <c r="N157" s="14"/>
      <c r="O157" s="15"/>
      <c r="P157" s="14"/>
      <c r="Q157" s="14"/>
      <c r="R157" s="14"/>
      <c r="S157" s="14"/>
      <c r="T157" s="14"/>
      <c r="U157" s="14"/>
      <c r="V157" s="16">
        <v>0</v>
      </c>
      <c r="W157" s="17">
        <v>93</v>
      </c>
      <c r="X157" s="142">
        <f>VLOOKUP($D157,'struktura dle kraje'!$A:$O,4,0)</f>
        <v>2500</v>
      </c>
      <c r="Y157" s="143">
        <f>VLOOKUP($D157,'struktura dle kraje'!$A:$O,5,0)</f>
        <v>45</v>
      </c>
      <c r="Z157" s="143">
        <f>VLOOKUP($D157,'struktura dle kraje'!$A:$O,6,0)</f>
        <v>291</v>
      </c>
      <c r="AA157" s="144">
        <f>VLOOKUP($D157,'struktura dle kraje'!$A:$O,7,0)</f>
        <v>2836</v>
      </c>
      <c r="AB157" s="143">
        <f>VLOOKUP($D157,'struktura dle kraje'!$A:$O,8,0)</f>
        <v>8</v>
      </c>
      <c r="AC157" s="143">
        <f>VLOOKUP($D157,'struktura dle kraje'!$A:$O,9,0)</f>
        <v>13</v>
      </c>
      <c r="AD157" s="143">
        <f>VLOOKUP($D157,'struktura dle kraje'!$A:$O,10,0)</f>
        <v>672</v>
      </c>
      <c r="AE157" s="143">
        <f>VLOOKUP($D157,'struktura dle kraje'!$A:$O,11,0)</f>
        <v>380</v>
      </c>
      <c r="AF157" s="143">
        <f>VLOOKUP($D157,'struktura dle kraje'!$A:$O,12,0)</f>
        <v>0</v>
      </c>
      <c r="AG157" s="143">
        <f>VLOOKUP($D157,'struktura dle kraje'!$A:$O,13,0)</f>
        <v>32</v>
      </c>
      <c r="AH157" s="145">
        <f>VLOOKUP($D157,'struktura dle kraje'!$A:$O,14,0)</f>
        <v>1105</v>
      </c>
      <c r="AI157" s="146">
        <f>VLOOKUP($D157,'struktura dle kraje'!$A:$O,15,0)</f>
        <v>817</v>
      </c>
      <c r="AJ157" s="167">
        <f>VLOOKUP($F157,'struktura dle okresů'!$A:$O,4,0)</f>
        <v>314</v>
      </c>
      <c r="AK157" s="168">
        <f>VLOOKUP($F157,'struktura dle okresů'!$A:$O,5,0)</f>
        <v>5</v>
      </c>
      <c r="AL157" s="168">
        <f>VLOOKUP($F157,'struktura dle okresů'!$A:$O,6,0)</f>
        <v>43</v>
      </c>
      <c r="AM157" s="169">
        <f>VLOOKUP($F157,'struktura dle okresů'!$A:$O,7,0)</f>
        <v>362</v>
      </c>
      <c r="AN157" s="168">
        <f>VLOOKUP($F157,'struktura dle okresů'!$A:$O,8,0)</f>
        <v>0</v>
      </c>
      <c r="AO157" s="168">
        <f>VLOOKUP($F157,'struktura dle okresů'!$A:$O,9,0)</f>
        <v>5</v>
      </c>
      <c r="AP157" s="168">
        <f>VLOOKUP($F157,'struktura dle okresů'!$A:$O,10,0)</f>
        <v>36</v>
      </c>
      <c r="AQ157" s="168">
        <f>VLOOKUP($F157,'struktura dle okresů'!$A:$O,11,0)</f>
        <v>96</v>
      </c>
      <c r="AR157" s="168">
        <f>VLOOKUP($F157,'struktura dle okresů'!$A:$O,12,0)</f>
        <v>0</v>
      </c>
      <c r="AS157" s="168">
        <f>VLOOKUP($F157,'struktura dle okresů'!$A:$O,13,0)</f>
        <v>0</v>
      </c>
      <c r="AT157" s="170">
        <f>VLOOKUP($F157,'struktura dle okresů'!$A:$O,14,0)</f>
        <v>137</v>
      </c>
      <c r="AU157" s="171">
        <f>VLOOKUP($F157,'struktura dle okresů'!$A:$O,15,0)</f>
        <v>93</v>
      </c>
      <c r="AV157" s="30" t="str">
        <f t="shared" si="78"/>
        <v/>
      </c>
      <c r="AW157" s="31" t="str">
        <f t="shared" si="79"/>
        <v/>
      </c>
      <c r="AX157" s="31" t="str">
        <f t="shared" si="80"/>
        <v/>
      </c>
      <c r="AY157" s="121" t="str">
        <f t="shared" si="81"/>
        <v/>
      </c>
      <c r="AZ157" s="31" t="str">
        <f t="shared" si="82"/>
        <v/>
      </c>
      <c r="BA157" s="31" t="str">
        <f t="shared" si="83"/>
        <v/>
      </c>
      <c r="BB157" s="31" t="str">
        <f t="shared" si="84"/>
        <v/>
      </c>
      <c r="BC157" s="31" t="str">
        <f t="shared" si="85"/>
        <v/>
      </c>
      <c r="BD157" s="31" t="str">
        <f t="shared" si="86"/>
        <v/>
      </c>
      <c r="BE157" s="31" t="str">
        <f t="shared" si="87"/>
        <v/>
      </c>
      <c r="BF157" s="122" t="str">
        <f t="shared" si="88"/>
        <v/>
      </c>
      <c r="BG157" s="123">
        <f t="shared" si="89"/>
        <v>9.5423763595321159E-3</v>
      </c>
      <c r="BH157" s="184" t="str">
        <f t="shared" si="90"/>
        <v/>
      </c>
      <c r="BI157" s="185" t="str">
        <f t="shared" si="91"/>
        <v/>
      </c>
      <c r="BJ157" s="185" t="str">
        <f t="shared" si="92"/>
        <v/>
      </c>
      <c r="BK157" s="186" t="str">
        <f t="shared" si="93"/>
        <v/>
      </c>
      <c r="BL157" s="185" t="str">
        <f t="shared" si="94"/>
        <v/>
      </c>
      <c r="BM157" s="185" t="str">
        <f t="shared" si="95"/>
        <v/>
      </c>
      <c r="BN157" s="185" t="str">
        <f t="shared" si="96"/>
        <v/>
      </c>
      <c r="BO157" s="185" t="str">
        <f t="shared" si="97"/>
        <v/>
      </c>
      <c r="BP157" s="185" t="str">
        <f t="shared" si="98"/>
        <v/>
      </c>
      <c r="BQ157" s="185" t="str">
        <f t="shared" si="99"/>
        <v/>
      </c>
      <c r="BR157" s="187" t="str">
        <f t="shared" si="100"/>
        <v/>
      </c>
      <c r="BS157" s="188">
        <f t="shared" si="101"/>
        <v>0.11383108935128519</v>
      </c>
      <c r="BT157" s="209" t="str">
        <f t="shared" si="102"/>
        <v/>
      </c>
      <c r="BU157" s="210" t="str">
        <f t="shared" si="103"/>
        <v/>
      </c>
      <c r="BV157" s="210" t="str">
        <f t="shared" si="104"/>
        <v/>
      </c>
      <c r="BW157" s="211" t="str">
        <f t="shared" si="105"/>
        <v/>
      </c>
      <c r="BX157" s="210" t="str">
        <f t="shared" si="106"/>
        <v/>
      </c>
      <c r="BY157" s="210" t="str">
        <f t="shared" si="107"/>
        <v/>
      </c>
      <c r="BZ157" s="210" t="str">
        <f t="shared" si="108"/>
        <v/>
      </c>
      <c r="CA157" s="210" t="str">
        <f t="shared" si="109"/>
        <v/>
      </c>
      <c r="CB157" s="210" t="str">
        <f t="shared" si="110"/>
        <v/>
      </c>
      <c r="CC157" s="210" t="str">
        <f t="shared" si="111"/>
        <v/>
      </c>
      <c r="CD157" s="212" t="str">
        <f t="shared" si="112"/>
        <v/>
      </c>
      <c r="CE157" s="213">
        <f t="shared" si="113"/>
        <v>1</v>
      </c>
    </row>
    <row r="158" spans="1:83" x14ac:dyDescent="0.25">
      <c r="A158" s="12" t="s">
        <v>475</v>
      </c>
      <c r="B158" s="13" t="s">
        <v>476</v>
      </c>
      <c r="C158" s="13" t="s">
        <v>132</v>
      </c>
      <c r="D158" s="13" t="s">
        <v>44</v>
      </c>
      <c r="E158" s="13" t="s">
        <v>45</v>
      </c>
      <c r="F158" s="13" t="s">
        <v>46</v>
      </c>
      <c r="G158" s="13" t="s">
        <v>47</v>
      </c>
      <c r="H158" s="13" t="s">
        <v>205</v>
      </c>
      <c r="I158" s="13" t="str">
        <f t="shared" si="77"/>
        <v>ne</v>
      </c>
      <c r="J158" s="14">
        <f>VLOOKUP(D158,'struktura dle kraje'!A:C,3,0)</f>
        <v>1397880</v>
      </c>
      <c r="K158" s="45">
        <f>VLOOKUP(F158,'struktura dle okresů'!A:C,3,0)</f>
        <v>1397880</v>
      </c>
      <c r="L158" s="44"/>
      <c r="M158" s="14"/>
      <c r="N158" s="14"/>
      <c r="O158" s="15"/>
      <c r="P158" s="14"/>
      <c r="Q158" s="14"/>
      <c r="R158" s="14">
        <v>48</v>
      </c>
      <c r="S158" s="14"/>
      <c r="T158" s="14">
        <v>60</v>
      </c>
      <c r="U158" s="14"/>
      <c r="V158" s="16">
        <v>108</v>
      </c>
      <c r="W158" s="17"/>
      <c r="X158" s="142">
        <f>VLOOKUP($D158,'struktura dle kraje'!$A:$O,4,0)</f>
        <v>7054</v>
      </c>
      <c r="Y158" s="143">
        <f>VLOOKUP($D158,'struktura dle kraje'!$A:$O,5,0)</f>
        <v>156</v>
      </c>
      <c r="Z158" s="143">
        <f>VLOOKUP($D158,'struktura dle kraje'!$A:$O,6,0)</f>
        <v>1231</v>
      </c>
      <c r="AA158" s="144">
        <f>VLOOKUP($D158,'struktura dle kraje'!$A:$O,7,0)</f>
        <v>8441</v>
      </c>
      <c r="AB158" s="143">
        <f>VLOOKUP($D158,'struktura dle kraje'!$A:$O,8,0)</f>
        <v>96</v>
      </c>
      <c r="AC158" s="143">
        <f>VLOOKUP($D158,'struktura dle kraje'!$A:$O,9,0)</f>
        <v>47</v>
      </c>
      <c r="AD158" s="143">
        <f>VLOOKUP($D158,'struktura dle kraje'!$A:$O,10,0)</f>
        <v>1277</v>
      </c>
      <c r="AE158" s="143">
        <f>VLOOKUP($D158,'struktura dle kraje'!$A:$O,11,0)</f>
        <v>1300</v>
      </c>
      <c r="AF158" s="143">
        <f>VLOOKUP($D158,'struktura dle kraje'!$A:$O,12,0)</f>
        <v>379</v>
      </c>
      <c r="AG158" s="143">
        <f>VLOOKUP($D158,'struktura dle kraje'!$A:$O,13,0)</f>
        <v>76</v>
      </c>
      <c r="AH158" s="145">
        <f>VLOOKUP($D158,'struktura dle kraje'!$A:$O,14,0)</f>
        <v>3175</v>
      </c>
      <c r="AI158" s="146">
        <f>VLOOKUP($D158,'struktura dle kraje'!$A:$O,15,0)</f>
        <v>120</v>
      </c>
      <c r="AJ158" s="167">
        <f>VLOOKUP($F158,'struktura dle okresů'!$A:$O,4,0)</f>
        <v>7054</v>
      </c>
      <c r="AK158" s="168">
        <f>VLOOKUP($F158,'struktura dle okresů'!$A:$O,5,0)</f>
        <v>156</v>
      </c>
      <c r="AL158" s="168">
        <f>VLOOKUP($F158,'struktura dle okresů'!$A:$O,6,0)</f>
        <v>1231</v>
      </c>
      <c r="AM158" s="169">
        <f>VLOOKUP($F158,'struktura dle okresů'!$A:$O,7,0)</f>
        <v>8441</v>
      </c>
      <c r="AN158" s="168">
        <f>VLOOKUP($F158,'struktura dle okresů'!$A:$O,8,0)</f>
        <v>96</v>
      </c>
      <c r="AO158" s="168">
        <f>VLOOKUP($F158,'struktura dle okresů'!$A:$O,9,0)</f>
        <v>47</v>
      </c>
      <c r="AP158" s="168">
        <f>VLOOKUP($F158,'struktura dle okresů'!$A:$O,10,0)</f>
        <v>1277</v>
      </c>
      <c r="AQ158" s="168">
        <f>VLOOKUP($F158,'struktura dle okresů'!$A:$O,11,0)</f>
        <v>1300</v>
      </c>
      <c r="AR158" s="168">
        <f>VLOOKUP($F158,'struktura dle okresů'!$A:$O,12,0)</f>
        <v>379</v>
      </c>
      <c r="AS158" s="168">
        <f>VLOOKUP($F158,'struktura dle okresů'!$A:$O,13,0)</f>
        <v>76</v>
      </c>
      <c r="AT158" s="170">
        <f>VLOOKUP($F158,'struktura dle okresů'!$A:$O,14,0)</f>
        <v>3175</v>
      </c>
      <c r="AU158" s="171">
        <f>VLOOKUP($F158,'struktura dle okresů'!$A:$O,15,0)</f>
        <v>120</v>
      </c>
      <c r="AV158" s="30" t="str">
        <f t="shared" si="78"/>
        <v/>
      </c>
      <c r="AW158" s="31" t="str">
        <f t="shared" si="79"/>
        <v/>
      </c>
      <c r="AX158" s="31" t="str">
        <f t="shared" si="80"/>
        <v/>
      </c>
      <c r="AY158" s="121" t="str">
        <f t="shared" si="81"/>
        <v/>
      </c>
      <c r="AZ158" s="31" t="str">
        <f t="shared" si="82"/>
        <v/>
      </c>
      <c r="BA158" s="31" t="str">
        <f t="shared" si="83"/>
        <v/>
      </c>
      <c r="BB158" s="31">
        <f t="shared" si="84"/>
        <v>4.3494019572308806E-3</v>
      </c>
      <c r="BC158" s="31" t="str">
        <f t="shared" si="85"/>
        <v/>
      </c>
      <c r="BD158" s="31">
        <f t="shared" si="86"/>
        <v>1.5278838808250574E-2</v>
      </c>
      <c r="BE158" s="31" t="str">
        <f t="shared" si="87"/>
        <v/>
      </c>
      <c r="BF158" s="122">
        <f t="shared" si="88"/>
        <v>3.7827046338131764E-3</v>
      </c>
      <c r="BG158" s="123" t="str">
        <f t="shared" si="89"/>
        <v/>
      </c>
      <c r="BH158" s="184" t="str">
        <f t="shared" si="90"/>
        <v/>
      </c>
      <c r="BI158" s="185" t="str">
        <f t="shared" si="91"/>
        <v/>
      </c>
      <c r="BJ158" s="185" t="str">
        <f t="shared" si="92"/>
        <v/>
      </c>
      <c r="BK158" s="186" t="str">
        <f t="shared" si="93"/>
        <v/>
      </c>
      <c r="BL158" s="185" t="str">
        <f t="shared" si="94"/>
        <v/>
      </c>
      <c r="BM158" s="185" t="str">
        <f t="shared" si="95"/>
        <v/>
      </c>
      <c r="BN158" s="185">
        <f t="shared" si="96"/>
        <v>3.7588097102584185E-2</v>
      </c>
      <c r="BO158" s="185" t="str">
        <f t="shared" si="97"/>
        <v/>
      </c>
      <c r="BP158" s="185">
        <f t="shared" si="98"/>
        <v>0.15831134564643801</v>
      </c>
      <c r="BQ158" s="185" t="str">
        <f t="shared" si="99"/>
        <v/>
      </c>
      <c r="BR158" s="187">
        <f t="shared" si="100"/>
        <v>3.4015748031496061E-2</v>
      </c>
      <c r="BS158" s="188" t="str">
        <f t="shared" si="101"/>
        <v/>
      </c>
      <c r="BT158" s="209" t="str">
        <f t="shared" si="102"/>
        <v/>
      </c>
      <c r="BU158" s="210" t="str">
        <f t="shared" si="103"/>
        <v/>
      </c>
      <c r="BV158" s="210" t="str">
        <f t="shared" si="104"/>
        <v/>
      </c>
      <c r="BW158" s="211" t="str">
        <f t="shared" si="105"/>
        <v/>
      </c>
      <c r="BX158" s="210" t="str">
        <f t="shared" si="106"/>
        <v/>
      </c>
      <c r="BY158" s="210" t="str">
        <f t="shared" si="107"/>
        <v/>
      </c>
      <c r="BZ158" s="210">
        <f t="shared" si="108"/>
        <v>3.7588097102584185E-2</v>
      </c>
      <c r="CA158" s="210" t="str">
        <f t="shared" si="109"/>
        <v/>
      </c>
      <c r="CB158" s="210">
        <f t="shared" si="110"/>
        <v>0.15831134564643801</v>
      </c>
      <c r="CC158" s="210" t="str">
        <f t="shared" si="111"/>
        <v/>
      </c>
      <c r="CD158" s="212">
        <f t="shared" si="112"/>
        <v>3.4015748031496061E-2</v>
      </c>
      <c r="CE158" s="213" t="str">
        <f t="shared" si="113"/>
        <v/>
      </c>
    </row>
    <row r="159" spans="1:83" x14ac:dyDescent="0.25">
      <c r="A159" s="12" t="s">
        <v>477</v>
      </c>
      <c r="B159" s="13" t="s">
        <v>478</v>
      </c>
      <c r="C159" s="13" t="s">
        <v>195</v>
      </c>
      <c r="D159" s="13" t="s">
        <v>26</v>
      </c>
      <c r="E159" s="13" t="s">
        <v>27</v>
      </c>
      <c r="F159" s="13" t="s">
        <v>59</v>
      </c>
      <c r="G159" s="13" t="s">
        <v>60</v>
      </c>
      <c r="H159" s="13" t="s">
        <v>144</v>
      </c>
      <c r="I159" s="13" t="str">
        <f t="shared" si="77"/>
        <v>ne</v>
      </c>
      <c r="J159" s="14">
        <f>VLOOKUP(D159,'struktura dle kraje'!A:C,3,0)</f>
        <v>1466215</v>
      </c>
      <c r="K159" s="45">
        <f>VLOOKUP(F159,'struktura dle okresů'!A:C,3,0)</f>
        <v>204547</v>
      </c>
      <c r="L159" s="44"/>
      <c r="M159" s="14"/>
      <c r="N159" s="14"/>
      <c r="O159" s="15"/>
      <c r="P159" s="14"/>
      <c r="Q159" s="14"/>
      <c r="R159" s="14"/>
      <c r="S159" s="14">
        <v>80</v>
      </c>
      <c r="T159" s="14"/>
      <c r="U159" s="14"/>
      <c r="V159" s="16">
        <v>80</v>
      </c>
      <c r="W159" s="17"/>
      <c r="X159" s="142">
        <f>VLOOKUP($D159,'struktura dle kraje'!$A:$O,4,0)</f>
        <v>3553</v>
      </c>
      <c r="Y159" s="143">
        <f>VLOOKUP($D159,'struktura dle kraje'!$A:$O,5,0)</f>
        <v>80</v>
      </c>
      <c r="Z159" s="143">
        <f>VLOOKUP($D159,'struktura dle kraje'!$A:$O,6,0)</f>
        <v>287</v>
      </c>
      <c r="AA159" s="144">
        <f>VLOOKUP($D159,'struktura dle kraje'!$A:$O,7,0)</f>
        <v>3920</v>
      </c>
      <c r="AB159" s="143">
        <f>VLOOKUP($D159,'struktura dle kraje'!$A:$O,8,0)</f>
        <v>111</v>
      </c>
      <c r="AC159" s="143">
        <f>VLOOKUP($D159,'struktura dle kraje'!$A:$O,9,0)</f>
        <v>73</v>
      </c>
      <c r="AD159" s="143">
        <f>VLOOKUP($D159,'struktura dle kraje'!$A:$O,10,0)</f>
        <v>1162</v>
      </c>
      <c r="AE159" s="143">
        <f>VLOOKUP($D159,'struktura dle kraje'!$A:$O,11,0)</f>
        <v>1325</v>
      </c>
      <c r="AF159" s="143">
        <f>VLOOKUP($D159,'struktura dle kraje'!$A:$O,12,0)</f>
        <v>988</v>
      </c>
      <c r="AG159" s="143">
        <f>VLOOKUP($D159,'struktura dle kraje'!$A:$O,13,0)</f>
        <v>41</v>
      </c>
      <c r="AH159" s="145">
        <f>VLOOKUP($D159,'struktura dle kraje'!$A:$O,14,0)</f>
        <v>3700</v>
      </c>
      <c r="AI159" s="146">
        <f>VLOOKUP($D159,'struktura dle kraje'!$A:$O,15,0)</f>
        <v>420</v>
      </c>
      <c r="AJ159" s="167">
        <f>VLOOKUP($F159,'struktura dle okresů'!$A:$O,4,0)</f>
        <v>136</v>
      </c>
      <c r="AK159" s="168">
        <f>VLOOKUP($F159,'struktura dle okresů'!$A:$O,5,0)</f>
        <v>0</v>
      </c>
      <c r="AL159" s="168">
        <f>VLOOKUP($F159,'struktura dle okresů'!$A:$O,6,0)</f>
        <v>10</v>
      </c>
      <c r="AM159" s="169">
        <f>VLOOKUP($F159,'struktura dle okresů'!$A:$O,7,0)</f>
        <v>146</v>
      </c>
      <c r="AN159" s="168">
        <f>VLOOKUP($F159,'struktura dle okresů'!$A:$O,8,0)</f>
        <v>0</v>
      </c>
      <c r="AO159" s="168">
        <f>VLOOKUP($F159,'struktura dle okresů'!$A:$O,9,0)</f>
        <v>0</v>
      </c>
      <c r="AP159" s="168">
        <f>VLOOKUP($F159,'struktura dle okresů'!$A:$O,10,0)</f>
        <v>215</v>
      </c>
      <c r="AQ159" s="168">
        <f>VLOOKUP($F159,'struktura dle okresů'!$A:$O,11,0)</f>
        <v>106</v>
      </c>
      <c r="AR159" s="168">
        <f>VLOOKUP($F159,'struktura dle okresů'!$A:$O,12,0)</f>
        <v>80</v>
      </c>
      <c r="AS159" s="168">
        <f>VLOOKUP($F159,'struktura dle okresů'!$A:$O,13,0)</f>
        <v>0</v>
      </c>
      <c r="AT159" s="170">
        <f>VLOOKUP($F159,'struktura dle okresů'!$A:$O,14,0)</f>
        <v>401</v>
      </c>
      <c r="AU159" s="171">
        <f>VLOOKUP($F159,'struktura dle okresů'!$A:$O,15,0)</f>
        <v>60</v>
      </c>
      <c r="AV159" s="30" t="str">
        <f t="shared" si="78"/>
        <v/>
      </c>
      <c r="AW159" s="31" t="str">
        <f t="shared" si="79"/>
        <v/>
      </c>
      <c r="AX159" s="31" t="str">
        <f t="shared" si="80"/>
        <v/>
      </c>
      <c r="AY159" s="121" t="str">
        <f t="shared" si="81"/>
        <v/>
      </c>
      <c r="AZ159" s="31" t="str">
        <f t="shared" si="82"/>
        <v/>
      </c>
      <c r="BA159" s="31" t="str">
        <f t="shared" si="83"/>
        <v/>
      </c>
      <c r="BB159" s="31" t="str">
        <f t="shared" si="84"/>
        <v/>
      </c>
      <c r="BC159" s="31">
        <f t="shared" si="85"/>
        <v>6.6252587991718426E-3</v>
      </c>
      <c r="BD159" s="31" t="str">
        <f t="shared" si="86"/>
        <v/>
      </c>
      <c r="BE159" s="31" t="str">
        <f t="shared" si="87"/>
        <v/>
      </c>
      <c r="BF159" s="122">
        <f t="shared" si="88"/>
        <v>2.8020034324542048E-3</v>
      </c>
      <c r="BG159" s="123" t="str">
        <f t="shared" si="89"/>
        <v/>
      </c>
      <c r="BH159" s="184" t="str">
        <f t="shared" si="90"/>
        <v/>
      </c>
      <c r="BI159" s="185" t="str">
        <f t="shared" si="91"/>
        <v/>
      </c>
      <c r="BJ159" s="185" t="str">
        <f t="shared" si="92"/>
        <v/>
      </c>
      <c r="BK159" s="186" t="str">
        <f t="shared" si="93"/>
        <v/>
      </c>
      <c r="BL159" s="185" t="str">
        <f t="shared" si="94"/>
        <v/>
      </c>
      <c r="BM159" s="185" t="str">
        <f t="shared" si="95"/>
        <v/>
      </c>
      <c r="BN159" s="185" t="str">
        <f t="shared" si="96"/>
        <v/>
      </c>
      <c r="BO159" s="185">
        <f t="shared" si="97"/>
        <v>6.0377358490566038E-2</v>
      </c>
      <c r="BP159" s="185" t="str">
        <f t="shared" si="98"/>
        <v/>
      </c>
      <c r="BQ159" s="185" t="str">
        <f t="shared" si="99"/>
        <v/>
      </c>
      <c r="BR159" s="187">
        <f t="shared" si="100"/>
        <v>2.1621621621621623E-2</v>
      </c>
      <c r="BS159" s="188" t="str">
        <f t="shared" si="101"/>
        <v/>
      </c>
      <c r="BT159" s="209" t="str">
        <f t="shared" si="102"/>
        <v/>
      </c>
      <c r="BU159" s="210" t="str">
        <f t="shared" si="103"/>
        <v/>
      </c>
      <c r="BV159" s="210" t="str">
        <f t="shared" si="104"/>
        <v/>
      </c>
      <c r="BW159" s="211" t="str">
        <f t="shared" si="105"/>
        <v/>
      </c>
      <c r="BX159" s="210" t="str">
        <f t="shared" si="106"/>
        <v/>
      </c>
      <c r="BY159" s="210" t="str">
        <f t="shared" si="107"/>
        <v/>
      </c>
      <c r="BZ159" s="210" t="str">
        <f t="shared" si="108"/>
        <v/>
      </c>
      <c r="CA159" s="210">
        <f t="shared" si="109"/>
        <v>0.75471698113207553</v>
      </c>
      <c r="CB159" s="210" t="str">
        <f t="shared" si="110"/>
        <v/>
      </c>
      <c r="CC159" s="210" t="str">
        <f t="shared" si="111"/>
        <v/>
      </c>
      <c r="CD159" s="212">
        <f t="shared" si="112"/>
        <v>0.19950124688279303</v>
      </c>
      <c r="CE159" s="213" t="str">
        <f t="shared" si="113"/>
        <v/>
      </c>
    </row>
    <row r="160" spans="1:83" x14ac:dyDescent="0.25">
      <c r="A160" s="12" t="s">
        <v>479</v>
      </c>
      <c r="B160" s="13" t="s">
        <v>480</v>
      </c>
      <c r="C160" s="13" t="s">
        <v>25</v>
      </c>
      <c r="D160" s="13" t="s">
        <v>212</v>
      </c>
      <c r="E160" s="13" t="s">
        <v>213</v>
      </c>
      <c r="F160" s="13" t="s">
        <v>214</v>
      </c>
      <c r="G160" s="13" t="s">
        <v>215</v>
      </c>
      <c r="H160" s="13" t="s">
        <v>205</v>
      </c>
      <c r="I160" s="13" t="str">
        <f t="shared" si="77"/>
        <v>ne</v>
      </c>
      <c r="J160" s="14">
        <f>VLOOKUP(D160,'struktura dle kraje'!A:C,3,0)</f>
        <v>1182613</v>
      </c>
      <c r="K160" s="45">
        <f>VLOOKUP(F160,'struktura dle okresů'!A:C,3,0)</f>
        <v>213997</v>
      </c>
      <c r="L160" s="44"/>
      <c r="M160" s="14"/>
      <c r="N160" s="14"/>
      <c r="O160" s="15"/>
      <c r="P160" s="14"/>
      <c r="Q160" s="14"/>
      <c r="R160" s="14"/>
      <c r="S160" s="14">
        <v>246</v>
      </c>
      <c r="T160" s="14"/>
      <c r="U160" s="14"/>
      <c r="V160" s="16">
        <v>246</v>
      </c>
      <c r="W160" s="17"/>
      <c r="X160" s="142">
        <f>VLOOKUP($D160,'struktura dle kraje'!$A:$O,4,0)</f>
        <v>4664</v>
      </c>
      <c r="Y160" s="143">
        <f>VLOOKUP($D160,'struktura dle kraje'!$A:$O,5,0)</f>
        <v>101</v>
      </c>
      <c r="Z160" s="143">
        <f>VLOOKUP($D160,'struktura dle kraje'!$A:$O,6,0)</f>
        <v>562</v>
      </c>
      <c r="AA160" s="144">
        <f>VLOOKUP($D160,'struktura dle kraje'!$A:$O,7,0)</f>
        <v>5327</v>
      </c>
      <c r="AB160" s="143">
        <f>VLOOKUP($D160,'struktura dle kraje'!$A:$O,8,0)</f>
        <v>42</v>
      </c>
      <c r="AC160" s="143">
        <f>VLOOKUP($D160,'struktura dle kraje'!$A:$O,9,0)</f>
        <v>34</v>
      </c>
      <c r="AD160" s="143">
        <f>VLOOKUP($D160,'struktura dle kraje'!$A:$O,10,0)</f>
        <v>1065</v>
      </c>
      <c r="AE160" s="143">
        <f>VLOOKUP($D160,'struktura dle kraje'!$A:$O,11,0)</f>
        <v>1698</v>
      </c>
      <c r="AF160" s="143">
        <f>VLOOKUP($D160,'struktura dle kraje'!$A:$O,12,0)</f>
        <v>684</v>
      </c>
      <c r="AG160" s="143">
        <f>VLOOKUP($D160,'struktura dle kraje'!$A:$O,13,0)</f>
        <v>57</v>
      </c>
      <c r="AH160" s="145">
        <f>VLOOKUP($D160,'struktura dle kraje'!$A:$O,14,0)</f>
        <v>3580</v>
      </c>
      <c r="AI160" s="146">
        <f>VLOOKUP($D160,'struktura dle kraje'!$A:$O,15,0)</f>
        <v>999</v>
      </c>
      <c r="AJ160" s="167">
        <f>VLOOKUP($F160,'struktura dle okresů'!$A:$O,4,0)</f>
        <v>764</v>
      </c>
      <c r="AK160" s="168">
        <f>VLOOKUP($F160,'struktura dle okresů'!$A:$O,5,0)</f>
        <v>30</v>
      </c>
      <c r="AL160" s="168">
        <f>VLOOKUP($F160,'struktura dle okresů'!$A:$O,6,0)</f>
        <v>70</v>
      </c>
      <c r="AM160" s="169">
        <f>VLOOKUP($F160,'struktura dle okresů'!$A:$O,7,0)</f>
        <v>864</v>
      </c>
      <c r="AN160" s="168">
        <f>VLOOKUP($F160,'struktura dle okresů'!$A:$O,8,0)</f>
        <v>10</v>
      </c>
      <c r="AO160" s="168">
        <f>VLOOKUP($F160,'struktura dle okresů'!$A:$O,9,0)</f>
        <v>8</v>
      </c>
      <c r="AP160" s="168">
        <f>VLOOKUP($F160,'struktura dle okresů'!$A:$O,10,0)</f>
        <v>153</v>
      </c>
      <c r="AQ160" s="168">
        <f>VLOOKUP($F160,'struktura dle okresů'!$A:$O,11,0)</f>
        <v>405</v>
      </c>
      <c r="AR160" s="168">
        <f>VLOOKUP($F160,'struktura dle okresů'!$A:$O,12,0)</f>
        <v>142</v>
      </c>
      <c r="AS160" s="168">
        <f>VLOOKUP($F160,'struktura dle okresů'!$A:$O,13,0)</f>
        <v>27</v>
      </c>
      <c r="AT160" s="170">
        <f>VLOOKUP($F160,'struktura dle okresů'!$A:$O,14,0)</f>
        <v>745</v>
      </c>
      <c r="AU160" s="171">
        <f>VLOOKUP($F160,'struktura dle okresů'!$A:$O,15,0)</f>
        <v>0</v>
      </c>
      <c r="AV160" s="30" t="str">
        <f t="shared" si="78"/>
        <v/>
      </c>
      <c r="AW160" s="31" t="str">
        <f t="shared" si="79"/>
        <v/>
      </c>
      <c r="AX160" s="31" t="str">
        <f t="shared" si="80"/>
        <v/>
      </c>
      <c r="AY160" s="121" t="str">
        <f t="shared" si="81"/>
        <v/>
      </c>
      <c r="AZ160" s="31" t="str">
        <f t="shared" si="82"/>
        <v/>
      </c>
      <c r="BA160" s="31" t="str">
        <f t="shared" si="83"/>
        <v/>
      </c>
      <c r="BB160" s="31" t="str">
        <f t="shared" si="84"/>
        <v/>
      </c>
      <c r="BC160" s="31">
        <f t="shared" si="85"/>
        <v>2.0372670807453416E-2</v>
      </c>
      <c r="BD160" s="31" t="str">
        <f t="shared" si="86"/>
        <v/>
      </c>
      <c r="BE160" s="31" t="str">
        <f t="shared" si="87"/>
        <v/>
      </c>
      <c r="BF160" s="122">
        <f t="shared" si="88"/>
        <v>8.6161605547966803E-3</v>
      </c>
      <c r="BG160" s="123" t="str">
        <f t="shared" si="89"/>
        <v/>
      </c>
      <c r="BH160" s="184" t="str">
        <f t="shared" si="90"/>
        <v/>
      </c>
      <c r="BI160" s="185" t="str">
        <f t="shared" si="91"/>
        <v/>
      </c>
      <c r="BJ160" s="185" t="str">
        <f t="shared" si="92"/>
        <v/>
      </c>
      <c r="BK160" s="186" t="str">
        <f t="shared" si="93"/>
        <v/>
      </c>
      <c r="BL160" s="185" t="str">
        <f t="shared" si="94"/>
        <v/>
      </c>
      <c r="BM160" s="185" t="str">
        <f t="shared" si="95"/>
        <v/>
      </c>
      <c r="BN160" s="185" t="str">
        <f t="shared" si="96"/>
        <v/>
      </c>
      <c r="BO160" s="185">
        <f t="shared" si="97"/>
        <v>0.14487632508833923</v>
      </c>
      <c r="BP160" s="185" t="str">
        <f t="shared" si="98"/>
        <v/>
      </c>
      <c r="BQ160" s="185" t="str">
        <f t="shared" si="99"/>
        <v/>
      </c>
      <c r="BR160" s="187">
        <f t="shared" si="100"/>
        <v>6.8715083798882678E-2</v>
      </c>
      <c r="BS160" s="188" t="str">
        <f t="shared" si="101"/>
        <v/>
      </c>
      <c r="BT160" s="209" t="str">
        <f t="shared" si="102"/>
        <v/>
      </c>
      <c r="BU160" s="210" t="str">
        <f t="shared" si="103"/>
        <v/>
      </c>
      <c r="BV160" s="210" t="str">
        <f t="shared" si="104"/>
        <v/>
      </c>
      <c r="BW160" s="211" t="str">
        <f t="shared" si="105"/>
        <v/>
      </c>
      <c r="BX160" s="210" t="str">
        <f t="shared" si="106"/>
        <v/>
      </c>
      <c r="BY160" s="210" t="str">
        <f t="shared" si="107"/>
        <v/>
      </c>
      <c r="BZ160" s="210" t="str">
        <f t="shared" si="108"/>
        <v/>
      </c>
      <c r="CA160" s="210">
        <f t="shared" si="109"/>
        <v>0.6074074074074074</v>
      </c>
      <c r="CB160" s="210" t="str">
        <f t="shared" si="110"/>
        <v/>
      </c>
      <c r="CC160" s="210" t="str">
        <f t="shared" si="111"/>
        <v/>
      </c>
      <c r="CD160" s="212">
        <f t="shared" si="112"/>
        <v>0.3302013422818792</v>
      </c>
      <c r="CE160" s="213" t="str">
        <f t="shared" si="113"/>
        <v/>
      </c>
    </row>
    <row r="161" spans="1:83" x14ac:dyDescent="0.25">
      <c r="A161" s="12" t="s">
        <v>481</v>
      </c>
      <c r="B161" s="13" t="s">
        <v>482</v>
      </c>
      <c r="C161" s="13" t="s">
        <v>43</v>
      </c>
      <c r="D161" s="13" t="s">
        <v>212</v>
      </c>
      <c r="E161" s="13" t="s">
        <v>213</v>
      </c>
      <c r="F161" s="13" t="s">
        <v>441</v>
      </c>
      <c r="G161" s="13" t="s">
        <v>442</v>
      </c>
      <c r="H161" s="13" t="s">
        <v>205</v>
      </c>
      <c r="I161" s="13" t="str">
        <f t="shared" si="77"/>
        <v>ano</v>
      </c>
      <c r="J161" s="14">
        <f>VLOOKUP(D161,'struktura dle kraje'!A:C,3,0)</f>
        <v>1182613</v>
      </c>
      <c r="K161" s="45">
        <f>VLOOKUP(F161,'struktura dle okresů'!A:C,3,0)</f>
        <v>151331</v>
      </c>
      <c r="L161" s="44">
        <v>329</v>
      </c>
      <c r="M161" s="14">
        <v>6</v>
      </c>
      <c r="N161" s="14">
        <v>28</v>
      </c>
      <c r="O161" s="15">
        <v>363</v>
      </c>
      <c r="P161" s="14"/>
      <c r="Q161" s="14"/>
      <c r="R161" s="14"/>
      <c r="S161" s="14"/>
      <c r="T161" s="14"/>
      <c r="U161" s="14"/>
      <c r="V161" s="16">
        <v>0</v>
      </c>
      <c r="W161" s="17"/>
      <c r="X161" s="142">
        <f>VLOOKUP($D161,'struktura dle kraje'!$A:$O,4,0)</f>
        <v>4664</v>
      </c>
      <c r="Y161" s="143">
        <f>VLOOKUP($D161,'struktura dle kraje'!$A:$O,5,0)</f>
        <v>101</v>
      </c>
      <c r="Z161" s="143">
        <f>VLOOKUP($D161,'struktura dle kraje'!$A:$O,6,0)</f>
        <v>562</v>
      </c>
      <c r="AA161" s="144">
        <f>VLOOKUP($D161,'struktura dle kraje'!$A:$O,7,0)</f>
        <v>5327</v>
      </c>
      <c r="AB161" s="143">
        <f>VLOOKUP($D161,'struktura dle kraje'!$A:$O,8,0)</f>
        <v>42</v>
      </c>
      <c r="AC161" s="143">
        <f>VLOOKUP($D161,'struktura dle kraje'!$A:$O,9,0)</f>
        <v>34</v>
      </c>
      <c r="AD161" s="143">
        <f>VLOOKUP($D161,'struktura dle kraje'!$A:$O,10,0)</f>
        <v>1065</v>
      </c>
      <c r="AE161" s="143">
        <f>VLOOKUP($D161,'struktura dle kraje'!$A:$O,11,0)</f>
        <v>1698</v>
      </c>
      <c r="AF161" s="143">
        <f>VLOOKUP($D161,'struktura dle kraje'!$A:$O,12,0)</f>
        <v>684</v>
      </c>
      <c r="AG161" s="143">
        <f>VLOOKUP($D161,'struktura dle kraje'!$A:$O,13,0)</f>
        <v>57</v>
      </c>
      <c r="AH161" s="145">
        <f>VLOOKUP($D161,'struktura dle kraje'!$A:$O,14,0)</f>
        <v>3580</v>
      </c>
      <c r="AI161" s="146">
        <f>VLOOKUP($D161,'struktura dle kraje'!$A:$O,15,0)</f>
        <v>999</v>
      </c>
      <c r="AJ161" s="167">
        <f>VLOOKUP($F161,'struktura dle okresů'!$A:$O,4,0)</f>
        <v>395</v>
      </c>
      <c r="AK161" s="168">
        <f>VLOOKUP($F161,'struktura dle okresů'!$A:$O,5,0)</f>
        <v>6</v>
      </c>
      <c r="AL161" s="168">
        <f>VLOOKUP($F161,'struktura dle okresů'!$A:$O,6,0)</f>
        <v>36</v>
      </c>
      <c r="AM161" s="169">
        <f>VLOOKUP($F161,'struktura dle okresů'!$A:$O,7,0)</f>
        <v>437</v>
      </c>
      <c r="AN161" s="168">
        <f>VLOOKUP($F161,'struktura dle okresů'!$A:$O,8,0)</f>
        <v>0</v>
      </c>
      <c r="AO161" s="168">
        <f>VLOOKUP($F161,'struktura dle okresů'!$A:$O,9,0)</f>
        <v>0</v>
      </c>
      <c r="AP161" s="168">
        <f>VLOOKUP($F161,'struktura dle okresů'!$A:$O,10,0)</f>
        <v>202</v>
      </c>
      <c r="AQ161" s="168">
        <f>VLOOKUP($F161,'struktura dle okresů'!$A:$O,11,0)</f>
        <v>0</v>
      </c>
      <c r="AR161" s="168">
        <f>VLOOKUP($F161,'struktura dle okresů'!$A:$O,12,0)</f>
        <v>0</v>
      </c>
      <c r="AS161" s="168">
        <f>VLOOKUP($F161,'struktura dle okresů'!$A:$O,13,0)</f>
        <v>0</v>
      </c>
      <c r="AT161" s="170">
        <f>VLOOKUP($F161,'struktura dle okresů'!$A:$O,14,0)</f>
        <v>202</v>
      </c>
      <c r="AU161" s="171">
        <f>VLOOKUP($F161,'struktura dle okresů'!$A:$O,15,0)</f>
        <v>0</v>
      </c>
      <c r="AV161" s="30">
        <f t="shared" si="78"/>
        <v>7.7761232834621472E-3</v>
      </c>
      <c r="AW161" s="31">
        <f t="shared" si="79"/>
        <v>7.3081607795371494E-3</v>
      </c>
      <c r="AX161" s="31">
        <f t="shared" si="80"/>
        <v>5.7084607543323139E-3</v>
      </c>
      <c r="AY161" s="121">
        <f t="shared" si="81"/>
        <v>7.5569896950140525E-3</v>
      </c>
      <c r="AZ161" s="31" t="str">
        <f t="shared" si="82"/>
        <v/>
      </c>
      <c r="BA161" s="31" t="str">
        <f t="shared" si="83"/>
        <v/>
      </c>
      <c r="BB161" s="31" t="str">
        <f t="shared" si="84"/>
        <v/>
      </c>
      <c r="BC161" s="31" t="str">
        <f t="shared" si="85"/>
        <v/>
      </c>
      <c r="BD161" s="31" t="str">
        <f t="shared" si="86"/>
        <v/>
      </c>
      <c r="BE161" s="31" t="str">
        <f t="shared" si="87"/>
        <v/>
      </c>
      <c r="BF161" s="122" t="str">
        <f t="shared" si="88"/>
        <v/>
      </c>
      <c r="BG161" s="123" t="str">
        <f t="shared" si="89"/>
        <v/>
      </c>
      <c r="BH161" s="184">
        <f t="shared" si="90"/>
        <v>7.0540308747855912E-2</v>
      </c>
      <c r="BI161" s="185">
        <f t="shared" si="91"/>
        <v>5.9405940594059403E-2</v>
      </c>
      <c r="BJ161" s="185">
        <f t="shared" si="92"/>
        <v>4.9822064056939501E-2</v>
      </c>
      <c r="BK161" s="186">
        <f t="shared" si="93"/>
        <v>6.8143420311620045E-2</v>
      </c>
      <c r="BL161" s="185" t="str">
        <f t="shared" si="94"/>
        <v/>
      </c>
      <c r="BM161" s="185" t="str">
        <f t="shared" si="95"/>
        <v/>
      </c>
      <c r="BN161" s="185" t="str">
        <f t="shared" si="96"/>
        <v/>
      </c>
      <c r="BO161" s="185" t="str">
        <f t="shared" si="97"/>
        <v/>
      </c>
      <c r="BP161" s="185" t="str">
        <f t="shared" si="98"/>
        <v/>
      </c>
      <c r="BQ161" s="185" t="str">
        <f t="shared" si="99"/>
        <v/>
      </c>
      <c r="BR161" s="187" t="str">
        <f t="shared" si="100"/>
        <v/>
      </c>
      <c r="BS161" s="188" t="str">
        <f t="shared" si="101"/>
        <v/>
      </c>
      <c r="BT161" s="209">
        <f t="shared" si="102"/>
        <v>0.83291139240506329</v>
      </c>
      <c r="BU161" s="210">
        <f t="shared" si="103"/>
        <v>1</v>
      </c>
      <c r="BV161" s="210">
        <f t="shared" si="104"/>
        <v>0.77777777777777779</v>
      </c>
      <c r="BW161" s="211">
        <f t="shared" si="105"/>
        <v>0.83066361556064072</v>
      </c>
      <c r="BX161" s="210" t="str">
        <f t="shared" si="106"/>
        <v/>
      </c>
      <c r="BY161" s="210" t="str">
        <f t="shared" si="107"/>
        <v/>
      </c>
      <c r="BZ161" s="210" t="str">
        <f t="shared" si="108"/>
        <v/>
      </c>
      <c r="CA161" s="210" t="str">
        <f t="shared" si="109"/>
        <v/>
      </c>
      <c r="CB161" s="210" t="str">
        <f t="shared" si="110"/>
        <v/>
      </c>
      <c r="CC161" s="210" t="str">
        <f t="shared" si="111"/>
        <v/>
      </c>
      <c r="CD161" s="212" t="str">
        <f t="shared" si="112"/>
        <v/>
      </c>
      <c r="CE161" s="213" t="str">
        <f t="shared" si="113"/>
        <v/>
      </c>
    </row>
    <row r="162" spans="1:83" x14ac:dyDescent="0.25">
      <c r="A162" s="12" t="s">
        <v>481</v>
      </c>
      <c r="B162" s="13" t="s">
        <v>482</v>
      </c>
      <c r="C162" s="13" t="s">
        <v>43</v>
      </c>
      <c r="D162" s="13" t="s">
        <v>212</v>
      </c>
      <c r="E162" s="13" t="s">
        <v>213</v>
      </c>
      <c r="F162" s="13" t="s">
        <v>236</v>
      </c>
      <c r="G162" s="13" t="s">
        <v>237</v>
      </c>
      <c r="H162" s="13" t="s">
        <v>205</v>
      </c>
      <c r="I162" s="13" t="str">
        <f t="shared" si="77"/>
        <v>ne</v>
      </c>
      <c r="J162" s="14">
        <f>VLOOKUP(D162,'struktura dle kraje'!A:C,3,0)</f>
        <v>1182613</v>
      </c>
      <c r="K162" s="45">
        <f>VLOOKUP(F162,'struktura dle okresů'!A:C,3,0)</f>
        <v>174423</v>
      </c>
      <c r="L162" s="44"/>
      <c r="M162" s="14"/>
      <c r="N162" s="14"/>
      <c r="O162" s="15"/>
      <c r="P162" s="14"/>
      <c r="Q162" s="14"/>
      <c r="R162" s="14">
        <v>40</v>
      </c>
      <c r="S162" s="14"/>
      <c r="T162" s="14"/>
      <c r="U162" s="14"/>
      <c r="V162" s="16">
        <v>40</v>
      </c>
      <c r="W162" s="17"/>
      <c r="X162" s="142">
        <f>VLOOKUP($D162,'struktura dle kraje'!$A:$O,4,0)</f>
        <v>4664</v>
      </c>
      <c r="Y162" s="143">
        <f>VLOOKUP($D162,'struktura dle kraje'!$A:$O,5,0)</f>
        <v>101</v>
      </c>
      <c r="Z162" s="143">
        <f>VLOOKUP($D162,'struktura dle kraje'!$A:$O,6,0)</f>
        <v>562</v>
      </c>
      <c r="AA162" s="144">
        <f>VLOOKUP($D162,'struktura dle kraje'!$A:$O,7,0)</f>
        <v>5327</v>
      </c>
      <c r="AB162" s="143">
        <f>VLOOKUP($D162,'struktura dle kraje'!$A:$O,8,0)</f>
        <v>42</v>
      </c>
      <c r="AC162" s="143">
        <f>VLOOKUP($D162,'struktura dle kraje'!$A:$O,9,0)</f>
        <v>34</v>
      </c>
      <c r="AD162" s="143">
        <f>VLOOKUP($D162,'struktura dle kraje'!$A:$O,10,0)</f>
        <v>1065</v>
      </c>
      <c r="AE162" s="143">
        <f>VLOOKUP($D162,'struktura dle kraje'!$A:$O,11,0)</f>
        <v>1698</v>
      </c>
      <c r="AF162" s="143">
        <f>VLOOKUP($D162,'struktura dle kraje'!$A:$O,12,0)</f>
        <v>684</v>
      </c>
      <c r="AG162" s="143">
        <f>VLOOKUP($D162,'struktura dle kraje'!$A:$O,13,0)</f>
        <v>57</v>
      </c>
      <c r="AH162" s="145">
        <f>VLOOKUP($D162,'struktura dle kraje'!$A:$O,14,0)</f>
        <v>3580</v>
      </c>
      <c r="AI162" s="146">
        <f>VLOOKUP($D162,'struktura dle kraje'!$A:$O,15,0)</f>
        <v>999</v>
      </c>
      <c r="AJ162" s="167">
        <f>VLOOKUP($F162,'struktura dle okresů'!$A:$O,4,0)</f>
        <v>493</v>
      </c>
      <c r="AK162" s="168">
        <f>VLOOKUP($F162,'struktura dle okresů'!$A:$O,5,0)</f>
        <v>8</v>
      </c>
      <c r="AL162" s="168">
        <f>VLOOKUP($F162,'struktura dle okresů'!$A:$O,6,0)</f>
        <v>36</v>
      </c>
      <c r="AM162" s="169">
        <f>VLOOKUP($F162,'struktura dle okresů'!$A:$O,7,0)</f>
        <v>537</v>
      </c>
      <c r="AN162" s="168">
        <f>VLOOKUP($F162,'struktura dle okresů'!$A:$O,8,0)</f>
        <v>0</v>
      </c>
      <c r="AO162" s="168">
        <f>VLOOKUP($F162,'struktura dle okresů'!$A:$O,9,0)</f>
        <v>0</v>
      </c>
      <c r="AP162" s="168">
        <f>VLOOKUP($F162,'struktura dle okresů'!$A:$O,10,0)</f>
        <v>254</v>
      </c>
      <c r="AQ162" s="168">
        <f>VLOOKUP($F162,'struktura dle okresů'!$A:$O,11,0)</f>
        <v>1063</v>
      </c>
      <c r="AR162" s="168">
        <f>VLOOKUP($F162,'struktura dle okresů'!$A:$O,12,0)</f>
        <v>90</v>
      </c>
      <c r="AS162" s="168">
        <f>VLOOKUP($F162,'struktura dle okresů'!$A:$O,13,0)</f>
        <v>0</v>
      </c>
      <c r="AT162" s="170">
        <f>VLOOKUP($F162,'struktura dle okresů'!$A:$O,14,0)</f>
        <v>1407</v>
      </c>
      <c r="AU162" s="171">
        <f>VLOOKUP($F162,'struktura dle okresů'!$A:$O,15,0)</f>
        <v>0</v>
      </c>
      <c r="AV162" s="30" t="str">
        <f t="shared" si="78"/>
        <v/>
      </c>
      <c r="AW162" s="31" t="str">
        <f t="shared" si="79"/>
        <v/>
      </c>
      <c r="AX162" s="31" t="str">
        <f t="shared" si="80"/>
        <v/>
      </c>
      <c r="AY162" s="121" t="str">
        <f t="shared" si="81"/>
        <v/>
      </c>
      <c r="AZ162" s="31" t="str">
        <f t="shared" si="82"/>
        <v/>
      </c>
      <c r="BA162" s="31" t="str">
        <f t="shared" si="83"/>
        <v/>
      </c>
      <c r="BB162" s="31">
        <f t="shared" si="84"/>
        <v>3.6245016310257339E-3</v>
      </c>
      <c r="BC162" s="31" t="str">
        <f t="shared" si="85"/>
        <v/>
      </c>
      <c r="BD162" s="31" t="str">
        <f t="shared" si="86"/>
        <v/>
      </c>
      <c r="BE162" s="31" t="str">
        <f t="shared" si="87"/>
        <v/>
      </c>
      <c r="BF162" s="122">
        <f t="shared" si="88"/>
        <v>1.4010017162271024E-3</v>
      </c>
      <c r="BG162" s="123" t="str">
        <f t="shared" si="89"/>
        <v/>
      </c>
      <c r="BH162" s="184" t="str">
        <f t="shared" si="90"/>
        <v/>
      </c>
      <c r="BI162" s="185" t="str">
        <f t="shared" si="91"/>
        <v/>
      </c>
      <c r="BJ162" s="185" t="str">
        <f t="shared" si="92"/>
        <v/>
      </c>
      <c r="BK162" s="186" t="str">
        <f t="shared" si="93"/>
        <v/>
      </c>
      <c r="BL162" s="185" t="str">
        <f t="shared" si="94"/>
        <v/>
      </c>
      <c r="BM162" s="185" t="str">
        <f t="shared" si="95"/>
        <v/>
      </c>
      <c r="BN162" s="185">
        <f t="shared" si="96"/>
        <v>3.7558685446009391E-2</v>
      </c>
      <c r="BO162" s="185" t="str">
        <f t="shared" si="97"/>
        <v/>
      </c>
      <c r="BP162" s="185" t="str">
        <f t="shared" si="98"/>
        <v/>
      </c>
      <c r="BQ162" s="185" t="str">
        <f t="shared" si="99"/>
        <v/>
      </c>
      <c r="BR162" s="187">
        <f t="shared" si="100"/>
        <v>1.11731843575419E-2</v>
      </c>
      <c r="BS162" s="188" t="str">
        <f t="shared" si="101"/>
        <v/>
      </c>
      <c r="BT162" s="209" t="str">
        <f t="shared" si="102"/>
        <v/>
      </c>
      <c r="BU162" s="210" t="str">
        <f t="shared" si="103"/>
        <v/>
      </c>
      <c r="BV162" s="210" t="str">
        <f t="shared" si="104"/>
        <v/>
      </c>
      <c r="BW162" s="211" t="str">
        <f t="shared" si="105"/>
        <v/>
      </c>
      <c r="BX162" s="210" t="str">
        <f t="shared" si="106"/>
        <v/>
      </c>
      <c r="BY162" s="210" t="str">
        <f t="shared" si="107"/>
        <v/>
      </c>
      <c r="BZ162" s="210">
        <f t="shared" si="108"/>
        <v>0.15748031496062992</v>
      </c>
      <c r="CA162" s="210" t="str">
        <f t="shared" si="109"/>
        <v/>
      </c>
      <c r="CB162" s="210" t="str">
        <f t="shared" si="110"/>
        <v/>
      </c>
      <c r="CC162" s="210" t="str">
        <f t="shared" si="111"/>
        <v/>
      </c>
      <c r="CD162" s="212">
        <f t="shared" si="112"/>
        <v>2.8429282160625444E-2</v>
      </c>
      <c r="CE162" s="213" t="str">
        <f t="shared" si="113"/>
        <v/>
      </c>
    </row>
    <row r="163" spans="1:83" x14ac:dyDescent="0.25">
      <c r="A163" s="12" t="s">
        <v>483</v>
      </c>
      <c r="B163" s="13" t="s">
        <v>484</v>
      </c>
      <c r="C163" s="13" t="s">
        <v>43</v>
      </c>
      <c r="D163" s="13" t="s">
        <v>212</v>
      </c>
      <c r="E163" s="13" t="s">
        <v>213</v>
      </c>
      <c r="F163" s="13" t="s">
        <v>308</v>
      </c>
      <c r="G163" s="13" t="s">
        <v>309</v>
      </c>
      <c r="H163" s="13" t="s">
        <v>205</v>
      </c>
      <c r="I163" s="13" t="str">
        <f t="shared" si="77"/>
        <v>ano</v>
      </c>
      <c r="J163" s="14">
        <f>VLOOKUP(D163,'struktura dle kraje'!A:C,3,0)</f>
        <v>1182613</v>
      </c>
      <c r="K163" s="45">
        <f>VLOOKUP(F163,'struktura dle okresů'!A:C,3,0)</f>
        <v>238419</v>
      </c>
      <c r="L163" s="44">
        <v>31</v>
      </c>
      <c r="M163" s="14"/>
      <c r="N163" s="14"/>
      <c r="O163" s="15">
        <v>31</v>
      </c>
      <c r="P163" s="14"/>
      <c r="Q163" s="14"/>
      <c r="R163" s="14">
        <v>59</v>
      </c>
      <c r="S163" s="14"/>
      <c r="T163" s="14">
        <v>34</v>
      </c>
      <c r="U163" s="14"/>
      <c r="V163" s="16">
        <v>93</v>
      </c>
      <c r="W163" s="17"/>
      <c r="X163" s="142">
        <f>VLOOKUP($D163,'struktura dle kraje'!$A:$O,4,0)</f>
        <v>4664</v>
      </c>
      <c r="Y163" s="143">
        <f>VLOOKUP($D163,'struktura dle kraje'!$A:$O,5,0)</f>
        <v>101</v>
      </c>
      <c r="Z163" s="143">
        <f>VLOOKUP($D163,'struktura dle kraje'!$A:$O,6,0)</f>
        <v>562</v>
      </c>
      <c r="AA163" s="144">
        <f>VLOOKUP($D163,'struktura dle kraje'!$A:$O,7,0)</f>
        <v>5327</v>
      </c>
      <c r="AB163" s="143">
        <f>VLOOKUP($D163,'struktura dle kraje'!$A:$O,8,0)</f>
        <v>42</v>
      </c>
      <c r="AC163" s="143">
        <f>VLOOKUP($D163,'struktura dle kraje'!$A:$O,9,0)</f>
        <v>34</v>
      </c>
      <c r="AD163" s="143">
        <f>VLOOKUP($D163,'struktura dle kraje'!$A:$O,10,0)</f>
        <v>1065</v>
      </c>
      <c r="AE163" s="143">
        <f>VLOOKUP($D163,'struktura dle kraje'!$A:$O,11,0)</f>
        <v>1698</v>
      </c>
      <c r="AF163" s="143">
        <f>VLOOKUP($D163,'struktura dle kraje'!$A:$O,12,0)</f>
        <v>684</v>
      </c>
      <c r="AG163" s="143">
        <f>VLOOKUP($D163,'struktura dle kraje'!$A:$O,13,0)</f>
        <v>57</v>
      </c>
      <c r="AH163" s="145">
        <f>VLOOKUP($D163,'struktura dle kraje'!$A:$O,14,0)</f>
        <v>3580</v>
      </c>
      <c r="AI163" s="146">
        <f>VLOOKUP($D163,'struktura dle kraje'!$A:$O,15,0)</f>
        <v>999</v>
      </c>
      <c r="AJ163" s="167">
        <f>VLOOKUP($F163,'struktura dle okresů'!$A:$O,4,0)</f>
        <v>799</v>
      </c>
      <c r="AK163" s="168">
        <f>VLOOKUP($F163,'struktura dle okresů'!$A:$O,5,0)</f>
        <v>13</v>
      </c>
      <c r="AL163" s="168">
        <f>VLOOKUP($F163,'struktura dle okresů'!$A:$O,6,0)</f>
        <v>78</v>
      </c>
      <c r="AM163" s="169">
        <f>VLOOKUP($F163,'struktura dle okresů'!$A:$O,7,0)</f>
        <v>890</v>
      </c>
      <c r="AN163" s="168">
        <f>VLOOKUP($F163,'struktura dle okresů'!$A:$O,8,0)</f>
        <v>15</v>
      </c>
      <c r="AO163" s="168">
        <f>VLOOKUP($F163,'struktura dle okresů'!$A:$O,9,0)</f>
        <v>5</v>
      </c>
      <c r="AP163" s="168">
        <f>VLOOKUP($F163,'struktura dle okresů'!$A:$O,10,0)</f>
        <v>287</v>
      </c>
      <c r="AQ163" s="168">
        <f>VLOOKUP($F163,'struktura dle okresů'!$A:$O,11,0)</f>
        <v>145</v>
      </c>
      <c r="AR163" s="168">
        <f>VLOOKUP($F163,'struktura dle okresů'!$A:$O,12,0)</f>
        <v>181</v>
      </c>
      <c r="AS163" s="168">
        <f>VLOOKUP($F163,'struktura dle okresů'!$A:$O,13,0)</f>
        <v>0</v>
      </c>
      <c r="AT163" s="170">
        <f>VLOOKUP($F163,'struktura dle okresů'!$A:$O,14,0)</f>
        <v>633</v>
      </c>
      <c r="AU163" s="171">
        <f>VLOOKUP($F163,'struktura dle okresů'!$A:$O,15,0)</f>
        <v>396</v>
      </c>
      <c r="AV163" s="30">
        <f t="shared" si="78"/>
        <v>7.3270462549339388E-4</v>
      </c>
      <c r="AW163" s="31" t="str">
        <f t="shared" si="79"/>
        <v/>
      </c>
      <c r="AX163" s="31" t="str">
        <f t="shared" si="80"/>
        <v/>
      </c>
      <c r="AY163" s="121">
        <f t="shared" si="81"/>
        <v>6.4536275632351414E-4</v>
      </c>
      <c r="AZ163" s="31" t="str">
        <f t="shared" si="82"/>
        <v/>
      </c>
      <c r="BA163" s="31" t="str">
        <f t="shared" si="83"/>
        <v/>
      </c>
      <c r="BB163" s="31">
        <f t="shared" si="84"/>
        <v>5.3461399057629574E-3</v>
      </c>
      <c r="BC163" s="31" t="str">
        <f t="shared" si="85"/>
        <v/>
      </c>
      <c r="BD163" s="31">
        <f t="shared" si="86"/>
        <v>8.658008658008658E-3</v>
      </c>
      <c r="BE163" s="31" t="str">
        <f t="shared" si="87"/>
        <v/>
      </c>
      <c r="BF163" s="122">
        <f t="shared" si="88"/>
        <v>3.2573289902280132E-3</v>
      </c>
      <c r="BG163" s="123" t="str">
        <f t="shared" si="89"/>
        <v/>
      </c>
      <c r="BH163" s="184">
        <f t="shared" si="90"/>
        <v>6.6466552315608916E-3</v>
      </c>
      <c r="BI163" s="185" t="str">
        <f t="shared" si="91"/>
        <v/>
      </c>
      <c r="BJ163" s="185" t="str">
        <f t="shared" si="92"/>
        <v/>
      </c>
      <c r="BK163" s="186">
        <f t="shared" si="93"/>
        <v>5.8194105500281581E-3</v>
      </c>
      <c r="BL163" s="185" t="str">
        <f t="shared" si="94"/>
        <v/>
      </c>
      <c r="BM163" s="185" t="str">
        <f t="shared" si="95"/>
        <v/>
      </c>
      <c r="BN163" s="185">
        <f t="shared" si="96"/>
        <v>5.539906103286385E-2</v>
      </c>
      <c r="BO163" s="185" t="str">
        <f t="shared" si="97"/>
        <v/>
      </c>
      <c r="BP163" s="185">
        <f t="shared" si="98"/>
        <v>4.9707602339181284E-2</v>
      </c>
      <c r="BQ163" s="185" t="str">
        <f t="shared" si="99"/>
        <v/>
      </c>
      <c r="BR163" s="187">
        <f t="shared" si="100"/>
        <v>2.5977653631284917E-2</v>
      </c>
      <c r="BS163" s="188" t="str">
        <f t="shared" si="101"/>
        <v/>
      </c>
      <c r="BT163" s="209">
        <f t="shared" si="102"/>
        <v>3.8798498122653319E-2</v>
      </c>
      <c r="BU163" s="210" t="str">
        <f t="shared" si="103"/>
        <v/>
      </c>
      <c r="BV163" s="210" t="str">
        <f t="shared" si="104"/>
        <v/>
      </c>
      <c r="BW163" s="211">
        <f t="shared" si="105"/>
        <v>3.4831460674157301E-2</v>
      </c>
      <c r="BX163" s="210" t="str">
        <f t="shared" si="106"/>
        <v/>
      </c>
      <c r="BY163" s="210" t="str">
        <f t="shared" si="107"/>
        <v/>
      </c>
      <c r="BZ163" s="210">
        <f t="shared" si="108"/>
        <v>0.20557491289198607</v>
      </c>
      <c r="CA163" s="210" t="str">
        <f t="shared" si="109"/>
        <v/>
      </c>
      <c r="CB163" s="210">
        <f t="shared" si="110"/>
        <v>0.18784530386740331</v>
      </c>
      <c r="CC163" s="210" t="str">
        <f t="shared" si="111"/>
        <v/>
      </c>
      <c r="CD163" s="212">
        <f t="shared" si="112"/>
        <v>0.14691943127962084</v>
      </c>
      <c r="CE163" s="213" t="str">
        <f t="shared" si="113"/>
        <v/>
      </c>
    </row>
    <row r="164" spans="1:83" x14ac:dyDescent="0.25">
      <c r="A164" s="12" t="s">
        <v>485</v>
      </c>
      <c r="B164" s="13" t="s">
        <v>486</v>
      </c>
      <c r="C164" s="13" t="s">
        <v>141</v>
      </c>
      <c r="D164" s="13" t="s">
        <v>44</v>
      </c>
      <c r="E164" s="13" t="s">
        <v>45</v>
      </c>
      <c r="F164" s="13" t="s">
        <v>46</v>
      </c>
      <c r="G164" s="13" t="s">
        <v>47</v>
      </c>
      <c r="H164" s="13" t="s">
        <v>205</v>
      </c>
      <c r="I164" s="13" t="str">
        <f t="shared" si="77"/>
        <v>ne</v>
      </c>
      <c r="J164" s="14">
        <f>VLOOKUP(D164,'struktura dle kraje'!A:C,3,0)</f>
        <v>1397880</v>
      </c>
      <c r="K164" s="45">
        <f>VLOOKUP(F164,'struktura dle okresů'!A:C,3,0)</f>
        <v>1397880</v>
      </c>
      <c r="L164" s="44"/>
      <c r="M164" s="14"/>
      <c r="N164" s="14"/>
      <c r="O164" s="15"/>
      <c r="P164" s="14"/>
      <c r="Q164" s="14"/>
      <c r="R164" s="14">
        <v>42</v>
      </c>
      <c r="S164" s="14"/>
      <c r="T164" s="14"/>
      <c r="U164" s="14"/>
      <c r="V164" s="16">
        <v>42</v>
      </c>
      <c r="W164" s="17"/>
      <c r="X164" s="142">
        <f>VLOOKUP($D164,'struktura dle kraje'!$A:$O,4,0)</f>
        <v>7054</v>
      </c>
      <c r="Y164" s="143">
        <f>VLOOKUP($D164,'struktura dle kraje'!$A:$O,5,0)</f>
        <v>156</v>
      </c>
      <c r="Z164" s="143">
        <f>VLOOKUP($D164,'struktura dle kraje'!$A:$O,6,0)</f>
        <v>1231</v>
      </c>
      <c r="AA164" s="144">
        <f>VLOOKUP($D164,'struktura dle kraje'!$A:$O,7,0)</f>
        <v>8441</v>
      </c>
      <c r="AB164" s="143">
        <f>VLOOKUP($D164,'struktura dle kraje'!$A:$O,8,0)</f>
        <v>96</v>
      </c>
      <c r="AC164" s="143">
        <f>VLOOKUP($D164,'struktura dle kraje'!$A:$O,9,0)</f>
        <v>47</v>
      </c>
      <c r="AD164" s="143">
        <f>VLOOKUP($D164,'struktura dle kraje'!$A:$O,10,0)</f>
        <v>1277</v>
      </c>
      <c r="AE164" s="143">
        <f>VLOOKUP($D164,'struktura dle kraje'!$A:$O,11,0)</f>
        <v>1300</v>
      </c>
      <c r="AF164" s="143">
        <f>VLOOKUP($D164,'struktura dle kraje'!$A:$O,12,0)</f>
        <v>379</v>
      </c>
      <c r="AG164" s="143">
        <f>VLOOKUP($D164,'struktura dle kraje'!$A:$O,13,0)</f>
        <v>76</v>
      </c>
      <c r="AH164" s="145">
        <f>VLOOKUP($D164,'struktura dle kraje'!$A:$O,14,0)</f>
        <v>3175</v>
      </c>
      <c r="AI164" s="146">
        <f>VLOOKUP($D164,'struktura dle kraje'!$A:$O,15,0)</f>
        <v>120</v>
      </c>
      <c r="AJ164" s="167">
        <f>VLOOKUP($F164,'struktura dle okresů'!$A:$O,4,0)</f>
        <v>7054</v>
      </c>
      <c r="AK164" s="168">
        <f>VLOOKUP($F164,'struktura dle okresů'!$A:$O,5,0)</f>
        <v>156</v>
      </c>
      <c r="AL164" s="168">
        <f>VLOOKUP($F164,'struktura dle okresů'!$A:$O,6,0)</f>
        <v>1231</v>
      </c>
      <c r="AM164" s="169">
        <f>VLOOKUP($F164,'struktura dle okresů'!$A:$O,7,0)</f>
        <v>8441</v>
      </c>
      <c r="AN164" s="168">
        <f>VLOOKUP($F164,'struktura dle okresů'!$A:$O,8,0)</f>
        <v>96</v>
      </c>
      <c r="AO164" s="168">
        <f>VLOOKUP($F164,'struktura dle okresů'!$A:$O,9,0)</f>
        <v>47</v>
      </c>
      <c r="AP164" s="168">
        <f>VLOOKUP($F164,'struktura dle okresů'!$A:$O,10,0)</f>
        <v>1277</v>
      </c>
      <c r="AQ164" s="168">
        <f>VLOOKUP($F164,'struktura dle okresů'!$A:$O,11,0)</f>
        <v>1300</v>
      </c>
      <c r="AR164" s="168">
        <f>VLOOKUP($F164,'struktura dle okresů'!$A:$O,12,0)</f>
        <v>379</v>
      </c>
      <c r="AS164" s="168">
        <f>VLOOKUP($F164,'struktura dle okresů'!$A:$O,13,0)</f>
        <v>76</v>
      </c>
      <c r="AT164" s="170">
        <f>VLOOKUP($F164,'struktura dle okresů'!$A:$O,14,0)</f>
        <v>3175</v>
      </c>
      <c r="AU164" s="171">
        <f>VLOOKUP($F164,'struktura dle okresů'!$A:$O,15,0)</f>
        <v>120</v>
      </c>
      <c r="AV164" s="30" t="str">
        <f t="shared" si="78"/>
        <v/>
      </c>
      <c r="AW164" s="31" t="str">
        <f t="shared" si="79"/>
        <v/>
      </c>
      <c r="AX164" s="31" t="str">
        <f t="shared" si="80"/>
        <v/>
      </c>
      <c r="AY164" s="121" t="str">
        <f t="shared" si="81"/>
        <v/>
      </c>
      <c r="AZ164" s="31" t="str">
        <f t="shared" si="82"/>
        <v/>
      </c>
      <c r="BA164" s="31" t="str">
        <f t="shared" si="83"/>
        <v/>
      </c>
      <c r="BB164" s="31">
        <f t="shared" si="84"/>
        <v>3.8057267125770206E-3</v>
      </c>
      <c r="BC164" s="31" t="str">
        <f t="shared" si="85"/>
        <v/>
      </c>
      <c r="BD164" s="31" t="str">
        <f t="shared" si="86"/>
        <v/>
      </c>
      <c r="BE164" s="31" t="str">
        <f t="shared" si="87"/>
        <v/>
      </c>
      <c r="BF164" s="122">
        <f t="shared" si="88"/>
        <v>1.4710518020384575E-3</v>
      </c>
      <c r="BG164" s="123" t="str">
        <f t="shared" si="89"/>
        <v/>
      </c>
      <c r="BH164" s="184" t="str">
        <f t="shared" si="90"/>
        <v/>
      </c>
      <c r="BI164" s="185" t="str">
        <f t="shared" si="91"/>
        <v/>
      </c>
      <c r="BJ164" s="185" t="str">
        <f t="shared" si="92"/>
        <v/>
      </c>
      <c r="BK164" s="186" t="str">
        <f t="shared" si="93"/>
        <v/>
      </c>
      <c r="BL164" s="185" t="str">
        <f t="shared" si="94"/>
        <v/>
      </c>
      <c r="BM164" s="185" t="str">
        <f t="shared" si="95"/>
        <v/>
      </c>
      <c r="BN164" s="185">
        <f t="shared" si="96"/>
        <v>3.2889584964761159E-2</v>
      </c>
      <c r="BO164" s="185" t="str">
        <f t="shared" si="97"/>
        <v/>
      </c>
      <c r="BP164" s="185" t="str">
        <f t="shared" si="98"/>
        <v/>
      </c>
      <c r="BQ164" s="185" t="str">
        <f t="shared" si="99"/>
        <v/>
      </c>
      <c r="BR164" s="187">
        <f t="shared" si="100"/>
        <v>1.3228346456692913E-2</v>
      </c>
      <c r="BS164" s="188" t="str">
        <f t="shared" si="101"/>
        <v/>
      </c>
      <c r="BT164" s="209" t="str">
        <f t="shared" si="102"/>
        <v/>
      </c>
      <c r="BU164" s="210" t="str">
        <f t="shared" si="103"/>
        <v/>
      </c>
      <c r="BV164" s="210" t="str">
        <f t="shared" si="104"/>
        <v/>
      </c>
      <c r="BW164" s="211" t="str">
        <f t="shared" si="105"/>
        <v/>
      </c>
      <c r="BX164" s="210" t="str">
        <f t="shared" si="106"/>
        <v/>
      </c>
      <c r="BY164" s="210" t="str">
        <f t="shared" si="107"/>
        <v/>
      </c>
      <c r="BZ164" s="210">
        <f t="shared" si="108"/>
        <v>3.2889584964761159E-2</v>
      </c>
      <c r="CA164" s="210" t="str">
        <f t="shared" si="109"/>
        <v/>
      </c>
      <c r="CB164" s="210" t="str">
        <f t="shared" si="110"/>
        <v/>
      </c>
      <c r="CC164" s="210" t="str">
        <f t="shared" si="111"/>
        <v/>
      </c>
      <c r="CD164" s="212">
        <f t="shared" si="112"/>
        <v>1.3228346456692913E-2</v>
      </c>
      <c r="CE164" s="213" t="str">
        <f t="shared" si="113"/>
        <v/>
      </c>
    </row>
    <row r="165" spans="1:83" x14ac:dyDescent="0.25">
      <c r="A165" s="12" t="s">
        <v>487</v>
      </c>
      <c r="B165" s="13" t="s">
        <v>488</v>
      </c>
      <c r="C165" s="13" t="s">
        <v>43</v>
      </c>
      <c r="D165" s="13" t="s">
        <v>65</v>
      </c>
      <c r="E165" s="13" t="s">
        <v>66</v>
      </c>
      <c r="F165" s="13" t="s">
        <v>349</v>
      </c>
      <c r="G165" s="13" t="s">
        <v>350</v>
      </c>
      <c r="H165" s="13" t="s">
        <v>99</v>
      </c>
      <c r="I165" s="13" t="str">
        <f t="shared" si="77"/>
        <v>ano</v>
      </c>
      <c r="J165" s="14">
        <f>VLOOKUP(D165,'struktura dle kraje'!A:C,3,0)</f>
        <v>555923</v>
      </c>
      <c r="K165" s="45">
        <f>VLOOKUP(F165,'struktura dle okresů'!A:C,3,0)</f>
        <v>109747</v>
      </c>
      <c r="L165" s="44">
        <v>374</v>
      </c>
      <c r="M165" s="14">
        <v>6</v>
      </c>
      <c r="N165" s="14">
        <v>33</v>
      </c>
      <c r="O165" s="15">
        <v>413</v>
      </c>
      <c r="P165" s="14">
        <v>7</v>
      </c>
      <c r="Q165" s="14">
        <v>5</v>
      </c>
      <c r="R165" s="14">
        <v>83</v>
      </c>
      <c r="S165" s="14">
        <v>20</v>
      </c>
      <c r="T165" s="14">
        <v>44</v>
      </c>
      <c r="U165" s="14"/>
      <c r="V165" s="16">
        <v>159</v>
      </c>
      <c r="W165" s="17"/>
      <c r="X165" s="142">
        <f>VLOOKUP($D165,'struktura dle kraje'!$A:$O,4,0)</f>
        <v>2448</v>
      </c>
      <c r="Y165" s="143">
        <f>VLOOKUP($D165,'struktura dle kraje'!$A:$O,5,0)</f>
        <v>35</v>
      </c>
      <c r="Z165" s="143">
        <f>VLOOKUP($D165,'struktura dle kraje'!$A:$O,6,0)</f>
        <v>268</v>
      </c>
      <c r="AA165" s="144">
        <f>VLOOKUP($D165,'struktura dle kraje'!$A:$O,7,0)</f>
        <v>2751</v>
      </c>
      <c r="AB165" s="143">
        <f>VLOOKUP($D165,'struktura dle kraje'!$A:$O,8,0)</f>
        <v>24</v>
      </c>
      <c r="AC165" s="143">
        <f>VLOOKUP($D165,'struktura dle kraje'!$A:$O,9,0)</f>
        <v>10</v>
      </c>
      <c r="AD165" s="143">
        <f>VLOOKUP($D165,'struktura dle kraje'!$A:$O,10,0)</f>
        <v>446</v>
      </c>
      <c r="AE165" s="143">
        <f>VLOOKUP($D165,'struktura dle kraje'!$A:$O,11,0)</f>
        <v>519</v>
      </c>
      <c r="AF165" s="143">
        <f>VLOOKUP($D165,'struktura dle kraje'!$A:$O,12,0)</f>
        <v>532</v>
      </c>
      <c r="AG165" s="143">
        <f>VLOOKUP($D165,'struktura dle kraje'!$A:$O,13,0)</f>
        <v>30</v>
      </c>
      <c r="AH165" s="145">
        <f>VLOOKUP($D165,'struktura dle kraje'!$A:$O,14,0)</f>
        <v>1561</v>
      </c>
      <c r="AI165" s="146">
        <f>VLOOKUP($D165,'struktura dle kraje'!$A:$O,15,0)</f>
        <v>1116</v>
      </c>
      <c r="AJ165" s="167">
        <f>VLOOKUP($F165,'struktura dle okresů'!$A:$O,4,0)</f>
        <v>374</v>
      </c>
      <c r="AK165" s="168">
        <f>VLOOKUP($F165,'struktura dle okresů'!$A:$O,5,0)</f>
        <v>6</v>
      </c>
      <c r="AL165" s="168">
        <f>VLOOKUP($F165,'struktura dle okresů'!$A:$O,6,0)</f>
        <v>33</v>
      </c>
      <c r="AM165" s="169">
        <f>VLOOKUP($F165,'struktura dle okresů'!$A:$O,7,0)</f>
        <v>413</v>
      </c>
      <c r="AN165" s="168">
        <f>VLOOKUP($F165,'struktura dle okresů'!$A:$O,8,0)</f>
        <v>7</v>
      </c>
      <c r="AO165" s="168">
        <f>VLOOKUP($F165,'struktura dle okresů'!$A:$O,9,0)</f>
        <v>5</v>
      </c>
      <c r="AP165" s="168">
        <f>VLOOKUP($F165,'struktura dle okresů'!$A:$O,10,0)</f>
        <v>83</v>
      </c>
      <c r="AQ165" s="168">
        <f>VLOOKUP($F165,'struktura dle okresů'!$A:$O,11,0)</f>
        <v>20</v>
      </c>
      <c r="AR165" s="168">
        <f>VLOOKUP($F165,'struktura dle okresů'!$A:$O,12,0)</f>
        <v>44</v>
      </c>
      <c r="AS165" s="168">
        <f>VLOOKUP($F165,'struktura dle okresů'!$A:$O,13,0)</f>
        <v>30</v>
      </c>
      <c r="AT165" s="170">
        <f>VLOOKUP($F165,'struktura dle okresů'!$A:$O,14,0)</f>
        <v>189</v>
      </c>
      <c r="AU165" s="171">
        <f>VLOOKUP($F165,'struktura dle okresů'!$A:$O,15,0)</f>
        <v>300</v>
      </c>
      <c r="AV165" s="30">
        <f t="shared" si="78"/>
        <v>8.8397267720815905E-3</v>
      </c>
      <c r="AW165" s="31">
        <f t="shared" si="79"/>
        <v>7.3081607795371494E-3</v>
      </c>
      <c r="AX165" s="31">
        <f t="shared" si="80"/>
        <v>6.7278287461773698E-3</v>
      </c>
      <c r="AY165" s="121">
        <f t="shared" si="81"/>
        <v>8.5978973665035915E-3</v>
      </c>
      <c r="AZ165" s="31">
        <f t="shared" si="82"/>
        <v>1.2433392539964476E-2</v>
      </c>
      <c r="BA165" s="31">
        <f t="shared" si="83"/>
        <v>1.3123359580052493E-2</v>
      </c>
      <c r="BB165" s="31">
        <f t="shared" si="84"/>
        <v>7.5208408843783978E-3</v>
      </c>
      <c r="BC165" s="31">
        <f t="shared" si="85"/>
        <v>1.6563146997929607E-3</v>
      </c>
      <c r="BD165" s="31">
        <f t="shared" si="86"/>
        <v>1.1204481792717087E-2</v>
      </c>
      <c r="BE165" s="31" t="str">
        <f t="shared" si="87"/>
        <v/>
      </c>
      <c r="BF165" s="122">
        <f t="shared" si="88"/>
        <v>5.5689818220027321E-3</v>
      </c>
      <c r="BG165" s="123" t="str">
        <f t="shared" si="89"/>
        <v/>
      </c>
      <c r="BH165" s="184">
        <f t="shared" si="90"/>
        <v>0.15277777777777779</v>
      </c>
      <c r="BI165" s="185">
        <f t="shared" si="91"/>
        <v>0.17142857142857143</v>
      </c>
      <c r="BJ165" s="185">
        <f t="shared" si="92"/>
        <v>0.12313432835820895</v>
      </c>
      <c r="BK165" s="186">
        <f t="shared" si="93"/>
        <v>0.15012722646310434</v>
      </c>
      <c r="BL165" s="185">
        <f t="shared" si="94"/>
        <v>0.29166666666666669</v>
      </c>
      <c r="BM165" s="185">
        <f t="shared" si="95"/>
        <v>0.5</v>
      </c>
      <c r="BN165" s="185">
        <f t="shared" si="96"/>
        <v>0.18609865470852019</v>
      </c>
      <c r="BO165" s="185">
        <f t="shared" si="97"/>
        <v>3.8535645472061654E-2</v>
      </c>
      <c r="BP165" s="185">
        <f t="shared" si="98"/>
        <v>8.2706766917293228E-2</v>
      </c>
      <c r="BQ165" s="185" t="str">
        <f t="shared" si="99"/>
        <v/>
      </c>
      <c r="BR165" s="187">
        <f t="shared" si="100"/>
        <v>0.10185778347213324</v>
      </c>
      <c r="BS165" s="188" t="str">
        <f t="shared" si="101"/>
        <v/>
      </c>
      <c r="BT165" s="209">
        <f t="shared" si="102"/>
        <v>1</v>
      </c>
      <c r="BU165" s="210">
        <f t="shared" si="103"/>
        <v>1</v>
      </c>
      <c r="BV165" s="210">
        <f t="shared" si="104"/>
        <v>1</v>
      </c>
      <c r="BW165" s="211">
        <f t="shared" si="105"/>
        <v>1</v>
      </c>
      <c r="BX165" s="210">
        <f t="shared" si="106"/>
        <v>1</v>
      </c>
      <c r="BY165" s="210">
        <f t="shared" si="107"/>
        <v>1</v>
      </c>
      <c r="BZ165" s="210">
        <f t="shared" si="108"/>
        <v>1</v>
      </c>
      <c r="CA165" s="210">
        <f t="shared" si="109"/>
        <v>1</v>
      </c>
      <c r="CB165" s="210">
        <f t="shared" si="110"/>
        <v>1</v>
      </c>
      <c r="CC165" s="210" t="str">
        <f t="shared" si="111"/>
        <v/>
      </c>
      <c r="CD165" s="212">
        <f t="shared" si="112"/>
        <v>0.84126984126984128</v>
      </c>
      <c r="CE165" s="213" t="str">
        <f t="shared" si="113"/>
        <v/>
      </c>
    </row>
    <row r="166" spans="1:83" x14ac:dyDescent="0.25">
      <c r="A166" s="12" t="s">
        <v>487</v>
      </c>
      <c r="B166" s="13" t="s">
        <v>488</v>
      </c>
      <c r="C166" s="13" t="s">
        <v>43</v>
      </c>
      <c r="D166" s="13" t="s">
        <v>65</v>
      </c>
      <c r="E166" s="13" t="s">
        <v>66</v>
      </c>
      <c r="F166" s="13" t="s">
        <v>151</v>
      </c>
      <c r="G166" s="13" t="s">
        <v>152</v>
      </c>
      <c r="H166" s="13" t="s">
        <v>99</v>
      </c>
      <c r="I166" s="13" t="str">
        <f t="shared" si="77"/>
        <v>ano</v>
      </c>
      <c r="J166" s="14">
        <f>VLOOKUP(D166,'struktura dle kraje'!A:C,3,0)</f>
        <v>555923</v>
      </c>
      <c r="K166" s="45">
        <f>VLOOKUP(F166,'struktura dle okresů'!A:C,3,0)</f>
        <v>80808</v>
      </c>
      <c r="L166" s="44">
        <v>185</v>
      </c>
      <c r="M166" s="14">
        <v>5</v>
      </c>
      <c r="N166" s="14">
        <v>10</v>
      </c>
      <c r="O166" s="15">
        <v>200</v>
      </c>
      <c r="P166" s="14"/>
      <c r="Q166" s="14"/>
      <c r="R166" s="14"/>
      <c r="S166" s="14">
        <v>20</v>
      </c>
      <c r="T166" s="14">
        <v>40</v>
      </c>
      <c r="U166" s="14"/>
      <c r="V166" s="16">
        <v>60</v>
      </c>
      <c r="W166" s="17"/>
      <c r="X166" s="142">
        <f>VLOOKUP($D166,'struktura dle kraje'!$A:$O,4,0)</f>
        <v>2448</v>
      </c>
      <c r="Y166" s="143">
        <f>VLOOKUP($D166,'struktura dle kraje'!$A:$O,5,0)</f>
        <v>35</v>
      </c>
      <c r="Z166" s="143">
        <f>VLOOKUP($D166,'struktura dle kraje'!$A:$O,6,0)</f>
        <v>268</v>
      </c>
      <c r="AA166" s="144">
        <f>VLOOKUP($D166,'struktura dle kraje'!$A:$O,7,0)</f>
        <v>2751</v>
      </c>
      <c r="AB166" s="143">
        <f>VLOOKUP($D166,'struktura dle kraje'!$A:$O,8,0)</f>
        <v>24</v>
      </c>
      <c r="AC166" s="143">
        <f>VLOOKUP($D166,'struktura dle kraje'!$A:$O,9,0)</f>
        <v>10</v>
      </c>
      <c r="AD166" s="143">
        <f>VLOOKUP($D166,'struktura dle kraje'!$A:$O,10,0)</f>
        <v>446</v>
      </c>
      <c r="AE166" s="143">
        <f>VLOOKUP($D166,'struktura dle kraje'!$A:$O,11,0)</f>
        <v>519</v>
      </c>
      <c r="AF166" s="143">
        <f>VLOOKUP($D166,'struktura dle kraje'!$A:$O,12,0)</f>
        <v>532</v>
      </c>
      <c r="AG166" s="143">
        <f>VLOOKUP($D166,'struktura dle kraje'!$A:$O,13,0)</f>
        <v>30</v>
      </c>
      <c r="AH166" s="145">
        <f>VLOOKUP($D166,'struktura dle kraje'!$A:$O,14,0)</f>
        <v>1561</v>
      </c>
      <c r="AI166" s="146">
        <f>VLOOKUP($D166,'struktura dle kraje'!$A:$O,15,0)</f>
        <v>1116</v>
      </c>
      <c r="AJ166" s="167">
        <f>VLOOKUP($F166,'struktura dle okresů'!$A:$O,4,0)</f>
        <v>185</v>
      </c>
      <c r="AK166" s="168">
        <f>VLOOKUP($F166,'struktura dle okresů'!$A:$O,5,0)</f>
        <v>5</v>
      </c>
      <c r="AL166" s="168">
        <f>VLOOKUP($F166,'struktura dle okresů'!$A:$O,6,0)</f>
        <v>10</v>
      </c>
      <c r="AM166" s="169">
        <f>VLOOKUP($F166,'struktura dle okresů'!$A:$O,7,0)</f>
        <v>200</v>
      </c>
      <c r="AN166" s="168">
        <f>VLOOKUP($F166,'struktura dle okresů'!$A:$O,8,0)</f>
        <v>0</v>
      </c>
      <c r="AO166" s="168">
        <f>VLOOKUP($F166,'struktura dle okresů'!$A:$O,9,0)</f>
        <v>0</v>
      </c>
      <c r="AP166" s="168">
        <f>VLOOKUP($F166,'struktura dle okresů'!$A:$O,10,0)</f>
        <v>52</v>
      </c>
      <c r="AQ166" s="168">
        <f>VLOOKUP($F166,'struktura dle okresů'!$A:$O,11,0)</f>
        <v>20</v>
      </c>
      <c r="AR166" s="168">
        <f>VLOOKUP($F166,'struktura dle okresů'!$A:$O,12,0)</f>
        <v>40</v>
      </c>
      <c r="AS166" s="168">
        <f>VLOOKUP($F166,'struktura dle okresů'!$A:$O,13,0)</f>
        <v>0</v>
      </c>
      <c r="AT166" s="170">
        <f>VLOOKUP($F166,'struktura dle okresů'!$A:$O,14,0)</f>
        <v>112</v>
      </c>
      <c r="AU166" s="171">
        <f>VLOOKUP($F166,'struktura dle okresů'!$A:$O,15,0)</f>
        <v>0</v>
      </c>
      <c r="AV166" s="30">
        <f t="shared" si="78"/>
        <v>4.3725921198799313E-3</v>
      </c>
      <c r="AW166" s="31">
        <f t="shared" si="79"/>
        <v>6.0901339829476245E-3</v>
      </c>
      <c r="AX166" s="31">
        <f t="shared" si="80"/>
        <v>2.0387359836901123E-3</v>
      </c>
      <c r="AY166" s="121">
        <f t="shared" si="81"/>
        <v>4.1636306859581555E-3</v>
      </c>
      <c r="AZ166" s="31" t="str">
        <f t="shared" si="82"/>
        <v/>
      </c>
      <c r="BA166" s="31" t="str">
        <f t="shared" si="83"/>
        <v/>
      </c>
      <c r="BB166" s="31" t="str">
        <f t="shared" si="84"/>
        <v/>
      </c>
      <c r="BC166" s="31">
        <f t="shared" si="85"/>
        <v>1.6563146997929607E-3</v>
      </c>
      <c r="BD166" s="31">
        <f t="shared" si="86"/>
        <v>1.0185892538833716E-2</v>
      </c>
      <c r="BE166" s="31" t="str">
        <f t="shared" si="87"/>
        <v/>
      </c>
      <c r="BF166" s="122">
        <f t="shared" si="88"/>
        <v>2.1015025743406535E-3</v>
      </c>
      <c r="BG166" s="123" t="str">
        <f t="shared" si="89"/>
        <v/>
      </c>
      <c r="BH166" s="184">
        <f t="shared" si="90"/>
        <v>7.5571895424836596E-2</v>
      </c>
      <c r="BI166" s="185">
        <f t="shared" si="91"/>
        <v>0.14285714285714285</v>
      </c>
      <c r="BJ166" s="185">
        <f t="shared" si="92"/>
        <v>3.7313432835820892E-2</v>
      </c>
      <c r="BK166" s="186">
        <f t="shared" si="93"/>
        <v>7.2700836059614679E-2</v>
      </c>
      <c r="BL166" s="185" t="str">
        <f t="shared" si="94"/>
        <v/>
      </c>
      <c r="BM166" s="185" t="str">
        <f t="shared" si="95"/>
        <v/>
      </c>
      <c r="BN166" s="185" t="str">
        <f t="shared" si="96"/>
        <v/>
      </c>
      <c r="BO166" s="185">
        <f t="shared" si="97"/>
        <v>3.8535645472061654E-2</v>
      </c>
      <c r="BP166" s="185">
        <f t="shared" si="98"/>
        <v>7.5187969924812026E-2</v>
      </c>
      <c r="BQ166" s="185" t="str">
        <f t="shared" si="99"/>
        <v/>
      </c>
      <c r="BR166" s="187">
        <f t="shared" si="100"/>
        <v>3.8436899423446511E-2</v>
      </c>
      <c r="BS166" s="188" t="str">
        <f t="shared" si="101"/>
        <v/>
      </c>
      <c r="BT166" s="209">
        <f t="shared" si="102"/>
        <v>1</v>
      </c>
      <c r="BU166" s="210">
        <f t="shared" si="103"/>
        <v>1</v>
      </c>
      <c r="BV166" s="210">
        <f t="shared" si="104"/>
        <v>1</v>
      </c>
      <c r="BW166" s="211">
        <f t="shared" si="105"/>
        <v>1</v>
      </c>
      <c r="BX166" s="210" t="str">
        <f t="shared" si="106"/>
        <v/>
      </c>
      <c r="BY166" s="210" t="str">
        <f t="shared" si="107"/>
        <v/>
      </c>
      <c r="BZ166" s="210" t="str">
        <f t="shared" si="108"/>
        <v/>
      </c>
      <c r="CA166" s="210">
        <f t="shared" si="109"/>
        <v>1</v>
      </c>
      <c r="CB166" s="210">
        <f t="shared" si="110"/>
        <v>1</v>
      </c>
      <c r="CC166" s="210" t="str">
        <f t="shared" si="111"/>
        <v/>
      </c>
      <c r="CD166" s="212">
        <f t="shared" si="112"/>
        <v>0.5357142857142857</v>
      </c>
      <c r="CE166" s="213" t="str">
        <f t="shared" si="113"/>
        <v/>
      </c>
    </row>
    <row r="167" spans="1:83" x14ac:dyDescent="0.25">
      <c r="A167" s="12" t="s">
        <v>489</v>
      </c>
      <c r="B167" s="13" t="s">
        <v>490</v>
      </c>
      <c r="C167" s="13" t="s">
        <v>43</v>
      </c>
      <c r="D167" s="13" t="s">
        <v>65</v>
      </c>
      <c r="E167" s="13" t="s">
        <v>66</v>
      </c>
      <c r="F167" s="13" t="s">
        <v>67</v>
      </c>
      <c r="G167" s="13" t="s">
        <v>68</v>
      </c>
      <c r="H167" s="13" t="s">
        <v>99</v>
      </c>
      <c r="I167" s="13" t="str">
        <f t="shared" si="77"/>
        <v>ano</v>
      </c>
      <c r="J167" s="14">
        <f>VLOOKUP(D167,'struktura dle kraje'!A:C,3,0)</f>
        <v>555923</v>
      </c>
      <c r="K167" s="45">
        <f>VLOOKUP(F167,'struktura dle okresů'!A:C,3,0)</f>
        <v>116554</v>
      </c>
      <c r="L167" s="44">
        <v>281</v>
      </c>
      <c r="M167" s="14">
        <v>5</v>
      </c>
      <c r="N167" s="14">
        <v>14</v>
      </c>
      <c r="O167" s="15">
        <v>300</v>
      </c>
      <c r="P167" s="14"/>
      <c r="Q167" s="14"/>
      <c r="R167" s="14"/>
      <c r="S167" s="14"/>
      <c r="T167" s="14"/>
      <c r="U167" s="14"/>
      <c r="V167" s="16">
        <v>0</v>
      </c>
      <c r="W167" s="17"/>
      <c r="X167" s="142">
        <f>VLOOKUP($D167,'struktura dle kraje'!$A:$O,4,0)</f>
        <v>2448</v>
      </c>
      <c r="Y167" s="143">
        <f>VLOOKUP($D167,'struktura dle kraje'!$A:$O,5,0)</f>
        <v>35</v>
      </c>
      <c r="Z167" s="143">
        <f>VLOOKUP($D167,'struktura dle kraje'!$A:$O,6,0)</f>
        <v>268</v>
      </c>
      <c r="AA167" s="144">
        <f>VLOOKUP($D167,'struktura dle kraje'!$A:$O,7,0)</f>
        <v>2751</v>
      </c>
      <c r="AB167" s="143">
        <f>VLOOKUP($D167,'struktura dle kraje'!$A:$O,8,0)</f>
        <v>24</v>
      </c>
      <c r="AC167" s="143">
        <f>VLOOKUP($D167,'struktura dle kraje'!$A:$O,9,0)</f>
        <v>10</v>
      </c>
      <c r="AD167" s="143">
        <f>VLOOKUP($D167,'struktura dle kraje'!$A:$O,10,0)</f>
        <v>446</v>
      </c>
      <c r="AE167" s="143">
        <f>VLOOKUP($D167,'struktura dle kraje'!$A:$O,11,0)</f>
        <v>519</v>
      </c>
      <c r="AF167" s="143">
        <f>VLOOKUP($D167,'struktura dle kraje'!$A:$O,12,0)</f>
        <v>532</v>
      </c>
      <c r="AG167" s="143">
        <f>VLOOKUP($D167,'struktura dle kraje'!$A:$O,13,0)</f>
        <v>30</v>
      </c>
      <c r="AH167" s="145">
        <f>VLOOKUP($D167,'struktura dle kraje'!$A:$O,14,0)</f>
        <v>1561</v>
      </c>
      <c r="AI167" s="146">
        <f>VLOOKUP($D167,'struktura dle kraje'!$A:$O,15,0)</f>
        <v>1116</v>
      </c>
      <c r="AJ167" s="167">
        <f>VLOOKUP($F167,'struktura dle okresů'!$A:$O,4,0)</f>
        <v>464</v>
      </c>
      <c r="AK167" s="168">
        <f>VLOOKUP($F167,'struktura dle okresů'!$A:$O,5,0)</f>
        <v>5</v>
      </c>
      <c r="AL167" s="168">
        <f>VLOOKUP($F167,'struktura dle okresů'!$A:$O,6,0)</f>
        <v>26</v>
      </c>
      <c r="AM167" s="169">
        <f>VLOOKUP($F167,'struktura dle okresů'!$A:$O,7,0)</f>
        <v>495</v>
      </c>
      <c r="AN167" s="168">
        <f>VLOOKUP($F167,'struktura dle okresů'!$A:$O,8,0)</f>
        <v>17</v>
      </c>
      <c r="AO167" s="168">
        <f>VLOOKUP($F167,'struktura dle okresů'!$A:$O,9,0)</f>
        <v>5</v>
      </c>
      <c r="AP167" s="168">
        <f>VLOOKUP($F167,'struktura dle okresů'!$A:$O,10,0)</f>
        <v>0</v>
      </c>
      <c r="AQ167" s="168">
        <f>VLOOKUP($F167,'struktura dle okresů'!$A:$O,11,0)</f>
        <v>333</v>
      </c>
      <c r="AR167" s="168">
        <f>VLOOKUP($F167,'struktura dle okresů'!$A:$O,12,0)</f>
        <v>379</v>
      </c>
      <c r="AS167" s="168">
        <f>VLOOKUP($F167,'struktura dle okresů'!$A:$O,13,0)</f>
        <v>0</v>
      </c>
      <c r="AT167" s="170">
        <f>VLOOKUP($F167,'struktura dle okresů'!$A:$O,14,0)</f>
        <v>734</v>
      </c>
      <c r="AU167" s="171">
        <f>VLOOKUP($F167,'struktura dle okresů'!$A:$O,15,0)</f>
        <v>496</v>
      </c>
      <c r="AV167" s="30">
        <f t="shared" si="78"/>
        <v>6.6416128956014089E-3</v>
      </c>
      <c r="AW167" s="31">
        <f t="shared" si="79"/>
        <v>6.0901339829476245E-3</v>
      </c>
      <c r="AX167" s="31">
        <f t="shared" si="80"/>
        <v>2.8542303771661569E-3</v>
      </c>
      <c r="AY167" s="121">
        <f t="shared" si="81"/>
        <v>6.2454460289372337E-3</v>
      </c>
      <c r="AZ167" s="31" t="str">
        <f t="shared" si="82"/>
        <v/>
      </c>
      <c r="BA167" s="31" t="str">
        <f t="shared" si="83"/>
        <v/>
      </c>
      <c r="BB167" s="31" t="str">
        <f t="shared" si="84"/>
        <v/>
      </c>
      <c r="BC167" s="31" t="str">
        <f t="shared" si="85"/>
        <v/>
      </c>
      <c r="BD167" s="31" t="str">
        <f t="shared" si="86"/>
        <v/>
      </c>
      <c r="BE167" s="31" t="str">
        <f t="shared" si="87"/>
        <v/>
      </c>
      <c r="BF167" s="122" t="str">
        <f t="shared" si="88"/>
        <v/>
      </c>
      <c r="BG167" s="123" t="str">
        <f t="shared" si="89"/>
        <v/>
      </c>
      <c r="BH167" s="184">
        <f t="shared" si="90"/>
        <v>0.1147875816993464</v>
      </c>
      <c r="BI167" s="185">
        <f t="shared" si="91"/>
        <v>0.14285714285714285</v>
      </c>
      <c r="BJ167" s="185">
        <f t="shared" si="92"/>
        <v>5.2238805970149252E-2</v>
      </c>
      <c r="BK167" s="186">
        <f t="shared" si="93"/>
        <v>0.10905125408942203</v>
      </c>
      <c r="BL167" s="185" t="str">
        <f t="shared" si="94"/>
        <v/>
      </c>
      <c r="BM167" s="185" t="str">
        <f t="shared" si="95"/>
        <v/>
      </c>
      <c r="BN167" s="185" t="str">
        <f t="shared" si="96"/>
        <v/>
      </c>
      <c r="BO167" s="185" t="str">
        <f t="shared" si="97"/>
        <v/>
      </c>
      <c r="BP167" s="185" t="str">
        <f t="shared" si="98"/>
        <v/>
      </c>
      <c r="BQ167" s="185" t="str">
        <f t="shared" si="99"/>
        <v/>
      </c>
      <c r="BR167" s="187" t="str">
        <f t="shared" si="100"/>
        <v/>
      </c>
      <c r="BS167" s="188" t="str">
        <f t="shared" si="101"/>
        <v/>
      </c>
      <c r="BT167" s="209">
        <f t="shared" si="102"/>
        <v>0.6056034482758621</v>
      </c>
      <c r="BU167" s="210">
        <f t="shared" si="103"/>
        <v>1</v>
      </c>
      <c r="BV167" s="210">
        <f t="shared" si="104"/>
        <v>0.53846153846153844</v>
      </c>
      <c r="BW167" s="211">
        <f t="shared" si="105"/>
        <v>0.60606060606060608</v>
      </c>
      <c r="BX167" s="210" t="str">
        <f t="shared" si="106"/>
        <v/>
      </c>
      <c r="BY167" s="210" t="str">
        <f t="shared" si="107"/>
        <v/>
      </c>
      <c r="BZ167" s="210" t="str">
        <f t="shared" si="108"/>
        <v/>
      </c>
      <c r="CA167" s="210" t="str">
        <f t="shared" si="109"/>
        <v/>
      </c>
      <c r="CB167" s="210" t="str">
        <f t="shared" si="110"/>
        <v/>
      </c>
      <c r="CC167" s="210" t="str">
        <f t="shared" si="111"/>
        <v/>
      </c>
      <c r="CD167" s="212" t="str">
        <f t="shared" si="112"/>
        <v/>
      </c>
      <c r="CE167" s="213" t="str">
        <f t="shared" si="113"/>
        <v/>
      </c>
    </row>
    <row r="168" spans="1:83" x14ac:dyDescent="0.25">
      <c r="A168" s="12" t="s">
        <v>491</v>
      </c>
      <c r="B168" s="13" t="s">
        <v>492</v>
      </c>
      <c r="C168" s="13" t="s">
        <v>43</v>
      </c>
      <c r="D168" s="13" t="s">
        <v>65</v>
      </c>
      <c r="E168" s="13" t="s">
        <v>66</v>
      </c>
      <c r="F168" s="13" t="s">
        <v>128</v>
      </c>
      <c r="G168" s="13" t="s">
        <v>129</v>
      </c>
      <c r="H168" s="13" t="s">
        <v>99</v>
      </c>
      <c r="I168" s="13" t="str">
        <f t="shared" si="77"/>
        <v>ano</v>
      </c>
      <c r="J168" s="14">
        <f>VLOOKUP(D168,'struktura dle kraje'!A:C,3,0)</f>
        <v>555923</v>
      </c>
      <c r="K168" s="45">
        <f>VLOOKUP(F168,'struktura dle okresů'!A:C,3,0)</f>
        <v>168401</v>
      </c>
      <c r="L168" s="44">
        <v>57</v>
      </c>
      <c r="M168" s="14"/>
      <c r="N168" s="14"/>
      <c r="O168" s="15">
        <v>57</v>
      </c>
      <c r="P168" s="14"/>
      <c r="Q168" s="14"/>
      <c r="R168" s="14">
        <v>107</v>
      </c>
      <c r="S168" s="14"/>
      <c r="T168" s="14">
        <v>51</v>
      </c>
      <c r="U168" s="14"/>
      <c r="V168" s="16">
        <v>158</v>
      </c>
      <c r="W168" s="17"/>
      <c r="X168" s="142">
        <f>VLOOKUP($D168,'struktura dle kraje'!$A:$O,4,0)</f>
        <v>2448</v>
      </c>
      <c r="Y168" s="143">
        <f>VLOOKUP($D168,'struktura dle kraje'!$A:$O,5,0)</f>
        <v>35</v>
      </c>
      <c r="Z168" s="143">
        <f>VLOOKUP($D168,'struktura dle kraje'!$A:$O,6,0)</f>
        <v>268</v>
      </c>
      <c r="AA168" s="144">
        <f>VLOOKUP($D168,'struktura dle kraje'!$A:$O,7,0)</f>
        <v>2751</v>
      </c>
      <c r="AB168" s="143">
        <f>VLOOKUP($D168,'struktura dle kraje'!$A:$O,8,0)</f>
        <v>24</v>
      </c>
      <c r="AC168" s="143">
        <f>VLOOKUP($D168,'struktura dle kraje'!$A:$O,9,0)</f>
        <v>10</v>
      </c>
      <c r="AD168" s="143">
        <f>VLOOKUP($D168,'struktura dle kraje'!$A:$O,10,0)</f>
        <v>446</v>
      </c>
      <c r="AE168" s="143">
        <f>VLOOKUP($D168,'struktura dle kraje'!$A:$O,11,0)</f>
        <v>519</v>
      </c>
      <c r="AF168" s="143">
        <f>VLOOKUP($D168,'struktura dle kraje'!$A:$O,12,0)</f>
        <v>532</v>
      </c>
      <c r="AG168" s="143">
        <f>VLOOKUP($D168,'struktura dle kraje'!$A:$O,13,0)</f>
        <v>30</v>
      </c>
      <c r="AH168" s="145">
        <f>VLOOKUP($D168,'struktura dle kraje'!$A:$O,14,0)</f>
        <v>1561</v>
      </c>
      <c r="AI168" s="146">
        <f>VLOOKUP($D168,'struktura dle kraje'!$A:$O,15,0)</f>
        <v>1116</v>
      </c>
      <c r="AJ168" s="167">
        <f>VLOOKUP($F168,'struktura dle okresů'!$A:$O,4,0)</f>
        <v>1154</v>
      </c>
      <c r="AK168" s="168">
        <f>VLOOKUP($F168,'struktura dle okresů'!$A:$O,5,0)</f>
        <v>12</v>
      </c>
      <c r="AL168" s="168">
        <f>VLOOKUP($F168,'struktura dle okresů'!$A:$O,6,0)</f>
        <v>187</v>
      </c>
      <c r="AM168" s="169">
        <f>VLOOKUP($F168,'struktura dle okresů'!$A:$O,7,0)</f>
        <v>1353</v>
      </c>
      <c r="AN168" s="168">
        <f>VLOOKUP($F168,'struktura dle okresů'!$A:$O,8,0)</f>
        <v>0</v>
      </c>
      <c r="AO168" s="168">
        <f>VLOOKUP($F168,'struktura dle okresů'!$A:$O,9,0)</f>
        <v>0</v>
      </c>
      <c r="AP168" s="168">
        <f>VLOOKUP($F168,'struktura dle okresů'!$A:$O,10,0)</f>
        <v>201</v>
      </c>
      <c r="AQ168" s="168">
        <f>VLOOKUP($F168,'struktura dle okresů'!$A:$O,11,0)</f>
        <v>56</v>
      </c>
      <c r="AR168" s="168">
        <f>VLOOKUP($F168,'struktura dle okresů'!$A:$O,12,0)</f>
        <v>69</v>
      </c>
      <c r="AS168" s="168">
        <f>VLOOKUP($F168,'struktura dle okresů'!$A:$O,13,0)</f>
        <v>0</v>
      </c>
      <c r="AT168" s="170">
        <f>VLOOKUP($F168,'struktura dle okresů'!$A:$O,14,0)</f>
        <v>326</v>
      </c>
      <c r="AU168" s="171">
        <f>VLOOKUP($F168,'struktura dle okresů'!$A:$O,15,0)</f>
        <v>0</v>
      </c>
      <c r="AV168" s="30">
        <f t="shared" si="78"/>
        <v>1.3472310855846274E-3</v>
      </c>
      <c r="AW168" s="31" t="str">
        <f t="shared" si="79"/>
        <v/>
      </c>
      <c r="AX168" s="31" t="str">
        <f t="shared" si="80"/>
        <v/>
      </c>
      <c r="AY168" s="121">
        <f t="shared" si="81"/>
        <v>1.1866347454980743E-3</v>
      </c>
      <c r="AZ168" s="31" t="str">
        <f t="shared" si="82"/>
        <v/>
      </c>
      <c r="BA168" s="31" t="str">
        <f t="shared" si="83"/>
        <v/>
      </c>
      <c r="BB168" s="31">
        <f t="shared" si="84"/>
        <v>9.6955418629938381E-3</v>
      </c>
      <c r="BC168" s="31" t="str">
        <f t="shared" si="85"/>
        <v/>
      </c>
      <c r="BD168" s="31">
        <f t="shared" si="86"/>
        <v>1.2987012987012988E-2</v>
      </c>
      <c r="BE168" s="31" t="str">
        <f t="shared" si="87"/>
        <v/>
      </c>
      <c r="BF168" s="122">
        <f t="shared" si="88"/>
        <v>5.5339567790970547E-3</v>
      </c>
      <c r="BG168" s="123" t="str">
        <f t="shared" si="89"/>
        <v/>
      </c>
      <c r="BH168" s="184">
        <f t="shared" si="90"/>
        <v>2.3284313725490197E-2</v>
      </c>
      <c r="BI168" s="185" t="str">
        <f t="shared" si="91"/>
        <v/>
      </c>
      <c r="BJ168" s="185" t="str">
        <f t="shared" si="92"/>
        <v/>
      </c>
      <c r="BK168" s="186">
        <f t="shared" si="93"/>
        <v>2.0719738276990186E-2</v>
      </c>
      <c r="BL168" s="185" t="str">
        <f t="shared" si="94"/>
        <v/>
      </c>
      <c r="BM168" s="185" t="str">
        <f t="shared" si="95"/>
        <v/>
      </c>
      <c r="BN168" s="185">
        <f t="shared" si="96"/>
        <v>0.23991031390134529</v>
      </c>
      <c r="BO168" s="185" t="str">
        <f t="shared" si="97"/>
        <v/>
      </c>
      <c r="BP168" s="185">
        <f t="shared" si="98"/>
        <v>9.5864661654135333E-2</v>
      </c>
      <c r="BQ168" s="185" t="str">
        <f t="shared" si="99"/>
        <v/>
      </c>
      <c r="BR168" s="187">
        <f t="shared" si="100"/>
        <v>0.10121716848174248</v>
      </c>
      <c r="BS168" s="188" t="str">
        <f t="shared" si="101"/>
        <v/>
      </c>
      <c r="BT168" s="209">
        <f t="shared" si="102"/>
        <v>4.9393414211438474E-2</v>
      </c>
      <c r="BU168" s="210" t="str">
        <f t="shared" si="103"/>
        <v/>
      </c>
      <c r="BV168" s="210" t="str">
        <f t="shared" si="104"/>
        <v/>
      </c>
      <c r="BW168" s="211">
        <f t="shared" si="105"/>
        <v>4.2128603104212861E-2</v>
      </c>
      <c r="BX168" s="210" t="str">
        <f t="shared" si="106"/>
        <v/>
      </c>
      <c r="BY168" s="210" t="str">
        <f t="shared" si="107"/>
        <v/>
      </c>
      <c r="BZ168" s="210">
        <f t="shared" si="108"/>
        <v>0.53233830845771146</v>
      </c>
      <c r="CA168" s="210" t="str">
        <f t="shared" si="109"/>
        <v/>
      </c>
      <c r="CB168" s="210">
        <f t="shared" si="110"/>
        <v>0.73913043478260865</v>
      </c>
      <c r="CC168" s="210" t="str">
        <f t="shared" si="111"/>
        <v/>
      </c>
      <c r="CD168" s="212">
        <f t="shared" si="112"/>
        <v>0.48466257668711654</v>
      </c>
      <c r="CE168" s="213" t="str">
        <f t="shared" si="113"/>
        <v/>
      </c>
    </row>
    <row r="169" spans="1:83" x14ac:dyDescent="0.25">
      <c r="A169" s="12" t="s">
        <v>491</v>
      </c>
      <c r="B169" s="13" t="s">
        <v>492</v>
      </c>
      <c r="C169" s="13" t="s">
        <v>43</v>
      </c>
      <c r="D169" s="13" t="s">
        <v>65</v>
      </c>
      <c r="E169" s="13" t="s">
        <v>66</v>
      </c>
      <c r="F169" s="13" t="s">
        <v>142</v>
      </c>
      <c r="G169" s="13" t="s">
        <v>143</v>
      </c>
      <c r="H169" s="13" t="s">
        <v>99</v>
      </c>
      <c r="I169" s="13" t="str">
        <f t="shared" si="77"/>
        <v>ano</v>
      </c>
      <c r="J169" s="14">
        <f>VLOOKUP(D169,'struktura dle kraje'!A:C,3,0)</f>
        <v>555923</v>
      </c>
      <c r="K169" s="45">
        <f>VLOOKUP(F169,'struktura dle okresů'!A:C,3,0)</f>
        <v>80413</v>
      </c>
      <c r="L169" s="44">
        <v>271</v>
      </c>
      <c r="M169" s="14">
        <v>7</v>
      </c>
      <c r="N169" s="14">
        <v>12</v>
      </c>
      <c r="O169" s="15">
        <v>290</v>
      </c>
      <c r="P169" s="14"/>
      <c r="Q169" s="14"/>
      <c r="R169" s="14"/>
      <c r="S169" s="14"/>
      <c r="T169" s="14"/>
      <c r="U169" s="14"/>
      <c r="V169" s="16">
        <v>0</v>
      </c>
      <c r="W169" s="17"/>
      <c r="X169" s="142">
        <f>VLOOKUP($D169,'struktura dle kraje'!$A:$O,4,0)</f>
        <v>2448</v>
      </c>
      <c r="Y169" s="143">
        <f>VLOOKUP($D169,'struktura dle kraje'!$A:$O,5,0)</f>
        <v>35</v>
      </c>
      <c r="Z169" s="143">
        <f>VLOOKUP($D169,'struktura dle kraje'!$A:$O,6,0)</f>
        <v>268</v>
      </c>
      <c r="AA169" s="144">
        <f>VLOOKUP($D169,'struktura dle kraje'!$A:$O,7,0)</f>
        <v>2751</v>
      </c>
      <c r="AB169" s="143">
        <f>VLOOKUP($D169,'struktura dle kraje'!$A:$O,8,0)</f>
        <v>24</v>
      </c>
      <c r="AC169" s="143">
        <f>VLOOKUP($D169,'struktura dle kraje'!$A:$O,9,0)</f>
        <v>10</v>
      </c>
      <c r="AD169" s="143">
        <f>VLOOKUP($D169,'struktura dle kraje'!$A:$O,10,0)</f>
        <v>446</v>
      </c>
      <c r="AE169" s="143">
        <f>VLOOKUP($D169,'struktura dle kraje'!$A:$O,11,0)</f>
        <v>519</v>
      </c>
      <c r="AF169" s="143">
        <f>VLOOKUP($D169,'struktura dle kraje'!$A:$O,12,0)</f>
        <v>532</v>
      </c>
      <c r="AG169" s="143">
        <f>VLOOKUP($D169,'struktura dle kraje'!$A:$O,13,0)</f>
        <v>30</v>
      </c>
      <c r="AH169" s="145">
        <f>VLOOKUP($D169,'struktura dle kraje'!$A:$O,14,0)</f>
        <v>1561</v>
      </c>
      <c r="AI169" s="146">
        <f>VLOOKUP($D169,'struktura dle kraje'!$A:$O,15,0)</f>
        <v>1116</v>
      </c>
      <c r="AJ169" s="167">
        <f>VLOOKUP($F169,'struktura dle okresů'!$A:$O,4,0)</f>
        <v>271</v>
      </c>
      <c r="AK169" s="168">
        <f>VLOOKUP($F169,'struktura dle okresů'!$A:$O,5,0)</f>
        <v>7</v>
      </c>
      <c r="AL169" s="168">
        <f>VLOOKUP($F169,'struktura dle okresů'!$A:$O,6,0)</f>
        <v>12</v>
      </c>
      <c r="AM169" s="169">
        <f>VLOOKUP($F169,'struktura dle okresů'!$A:$O,7,0)</f>
        <v>290</v>
      </c>
      <c r="AN169" s="168">
        <f>VLOOKUP($F169,'struktura dle okresů'!$A:$O,8,0)</f>
        <v>0</v>
      </c>
      <c r="AO169" s="168">
        <f>VLOOKUP($F169,'struktura dle okresů'!$A:$O,9,0)</f>
        <v>0</v>
      </c>
      <c r="AP169" s="168">
        <f>VLOOKUP($F169,'struktura dle okresů'!$A:$O,10,0)</f>
        <v>110</v>
      </c>
      <c r="AQ169" s="168">
        <f>VLOOKUP($F169,'struktura dle okresů'!$A:$O,11,0)</f>
        <v>90</v>
      </c>
      <c r="AR169" s="168">
        <f>VLOOKUP($F169,'struktura dle okresů'!$A:$O,12,0)</f>
        <v>0</v>
      </c>
      <c r="AS169" s="168">
        <f>VLOOKUP($F169,'struktura dle okresů'!$A:$O,13,0)</f>
        <v>0</v>
      </c>
      <c r="AT169" s="170">
        <f>VLOOKUP($F169,'struktura dle okresů'!$A:$O,14,0)</f>
        <v>200</v>
      </c>
      <c r="AU169" s="171">
        <f>VLOOKUP($F169,'struktura dle okresů'!$A:$O,15,0)</f>
        <v>320</v>
      </c>
      <c r="AV169" s="30">
        <f t="shared" si="78"/>
        <v>6.4052565647970882E-3</v>
      </c>
      <c r="AW169" s="31">
        <f t="shared" si="79"/>
        <v>8.5261875761266752E-3</v>
      </c>
      <c r="AX169" s="31">
        <f t="shared" si="80"/>
        <v>2.4464831804281344E-3</v>
      </c>
      <c r="AY169" s="121">
        <f t="shared" si="81"/>
        <v>6.0372644946393257E-3</v>
      </c>
      <c r="AZ169" s="31" t="str">
        <f t="shared" si="82"/>
        <v/>
      </c>
      <c r="BA169" s="31" t="str">
        <f t="shared" si="83"/>
        <v/>
      </c>
      <c r="BB169" s="31" t="str">
        <f t="shared" si="84"/>
        <v/>
      </c>
      <c r="BC169" s="31" t="str">
        <f t="shared" si="85"/>
        <v/>
      </c>
      <c r="BD169" s="31" t="str">
        <f t="shared" si="86"/>
        <v/>
      </c>
      <c r="BE169" s="31" t="str">
        <f t="shared" si="87"/>
        <v/>
      </c>
      <c r="BF169" s="122" t="str">
        <f t="shared" si="88"/>
        <v/>
      </c>
      <c r="BG169" s="123" t="str">
        <f t="shared" si="89"/>
        <v/>
      </c>
      <c r="BH169" s="184">
        <f t="shared" si="90"/>
        <v>0.11070261437908496</v>
      </c>
      <c r="BI169" s="185">
        <f t="shared" si="91"/>
        <v>0.2</v>
      </c>
      <c r="BJ169" s="185">
        <f t="shared" si="92"/>
        <v>4.4776119402985072E-2</v>
      </c>
      <c r="BK169" s="186">
        <f t="shared" si="93"/>
        <v>0.1054162122864413</v>
      </c>
      <c r="BL169" s="185" t="str">
        <f t="shared" si="94"/>
        <v/>
      </c>
      <c r="BM169" s="185" t="str">
        <f t="shared" si="95"/>
        <v/>
      </c>
      <c r="BN169" s="185" t="str">
        <f t="shared" si="96"/>
        <v/>
      </c>
      <c r="BO169" s="185" t="str">
        <f t="shared" si="97"/>
        <v/>
      </c>
      <c r="BP169" s="185" t="str">
        <f t="shared" si="98"/>
        <v/>
      </c>
      <c r="BQ169" s="185" t="str">
        <f t="shared" si="99"/>
        <v/>
      </c>
      <c r="BR169" s="187" t="str">
        <f t="shared" si="100"/>
        <v/>
      </c>
      <c r="BS169" s="188" t="str">
        <f t="shared" si="101"/>
        <v/>
      </c>
      <c r="BT169" s="209">
        <f t="shared" si="102"/>
        <v>1</v>
      </c>
      <c r="BU169" s="210">
        <f t="shared" si="103"/>
        <v>1</v>
      </c>
      <c r="BV169" s="210">
        <f t="shared" si="104"/>
        <v>1</v>
      </c>
      <c r="BW169" s="211">
        <f t="shared" si="105"/>
        <v>1</v>
      </c>
      <c r="BX169" s="210" t="str">
        <f t="shared" si="106"/>
        <v/>
      </c>
      <c r="BY169" s="210" t="str">
        <f t="shared" si="107"/>
        <v/>
      </c>
      <c r="BZ169" s="210" t="str">
        <f t="shared" si="108"/>
        <v/>
      </c>
      <c r="CA169" s="210" t="str">
        <f t="shared" si="109"/>
        <v/>
      </c>
      <c r="CB169" s="210" t="str">
        <f t="shared" si="110"/>
        <v/>
      </c>
      <c r="CC169" s="210" t="str">
        <f t="shared" si="111"/>
        <v/>
      </c>
      <c r="CD169" s="212" t="str">
        <f t="shared" si="112"/>
        <v/>
      </c>
      <c r="CE169" s="213" t="str">
        <f t="shared" si="113"/>
        <v/>
      </c>
    </row>
    <row r="170" spans="1:83" x14ac:dyDescent="0.25">
      <c r="A170" s="12" t="s">
        <v>493</v>
      </c>
      <c r="B170" s="13" t="s">
        <v>494</v>
      </c>
      <c r="C170" s="13" t="s">
        <v>43</v>
      </c>
      <c r="D170" s="13" t="s">
        <v>228</v>
      </c>
      <c r="E170" s="13" t="s">
        <v>229</v>
      </c>
      <c r="F170" s="13" t="s">
        <v>495</v>
      </c>
      <c r="G170" s="13" t="s">
        <v>496</v>
      </c>
      <c r="H170" s="13" t="s">
        <v>99</v>
      </c>
      <c r="I170" s="13" t="str">
        <f t="shared" si="77"/>
        <v>ano</v>
      </c>
      <c r="J170" s="14">
        <f>VLOOKUP(D170,'struktura dle kraje'!A:C,3,0)</f>
        <v>653227</v>
      </c>
      <c r="K170" s="45">
        <f>VLOOKUP(F170,'struktura dle okresů'!A:C,3,0)</f>
        <v>202172</v>
      </c>
      <c r="L170" s="44">
        <v>1020</v>
      </c>
      <c r="M170" s="14">
        <v>21</v>
      </c>
      <c r="N170" s="14">
        <v>154</v>
      </c>
      <c r="O170" s="15">
        <v>1195</v>
      </c>
      <c r="P170" s="14"/>
      <c r="Q170" s="14"/>
      <c r="R170" s="14">
        <v>229</v>
      </c>
      <c r="S170" s="14">
        <v>50</v>
      </c>
      <c r="T170" s="14"/>
      <c r="U170" s="14"/>
      <c r="V170" s="16">
        <v>279</v>
      </c>
      <c r="W170" s="17"/>
      <c r="X170" s="142">
        <f>VLOOKUP($D170,'struktura dle kraje'!$A:$O,4,0)</f>
        <v>2500</v>
      </c>
      <c r="Y170" s="143">
        <f>VLOOKUP($D170,'struktura dle kraje'!$A:$O,5,0)</f>
        <v>45</v>
      </c>
      <c r="Z170" s="143">
        <f>VLOOKUP($D170,'struktura dle kraje'!$A:$O,6,0)</f>
        <v>291</v>
      </c>
      <c r="AA170" s="144">
        <f>VLOOKUP($D170,'struktura dle kraje'!$A:$O,7,0)</f>
        <v>2836</v>
      </c>
      <c r="AB170" s="143">
        <f>VLOOKUP($D170,'struktura dle kraje'!$A:$O,8,0)</f>
        <v>8</v>
      </c>
      <c r="AC170" s="143">
        <f>VLOOKUP($D170,'struktura dle kraje'!$A:$O,9,0)</f>
        <v>13</v>
      </c>
      <c r="AD170" s="143">
        <f>VLOOKUP($D170,'struktura dle kraje'!$A:$O,10,0)</f>
        <v>672</v>
      </c>
      <c r="AE170" s="143">
        <f>VLOOKUP($D170,'struktura dle kraje'!$A:$O,11,0)</f>
        <v>380</v>
      </c>
      <c r="AF170" s="143">
        <f>VLOOKUP($D170,'struktura dle kraje'!$A:$O,12,0)</f>
        <v>0</v>
      </c>
      <c r="AG170" s="143">
        <f>VLOOKUP($D170,'struktura dle kraje'!$A:$O,13,0)</f>
        <v>32</v>
      </c>
      <c r="AH170" s="145">
        <f>VLOOKUP($D170,'struktura dle kraje'!$A:$O,14,0)</f>
        <v>1105</v>
      </c>
      <c r="AI170" s="146">
        <f>VLOOKUP($D170,'struktura dle kraje'!$A:$O,15,0)</f>
        <v>817</v>
      </c>
      <c r="AJ170" s="167">
        <f>VLOOKUP($F170,'struktura dle okresů'!$A:$O,4,0)</f>
        <v>1020</v>
      </c>
      <c r="AK170" s="168">
        <f>VLOOKUP($F170,'struktura dle okresů'!$A:$O,5,0)</f>
        <v>21</v>
      </c>
      <c r="AL170" s="168">
        <f>VLOOKUP($F170,'struktura dle okresů'!$A:$O,6,0)</f>
        <v>154</v>
      </c>
      <c r="AM170" s="169">
        <f>VLOOKUP($F170,'struktura dle okresů'!$A:$O,7,0)</f>
        <v>1195</v>
      </c>
      <c r="AN170" s="168">
        <f>VLOOKUP($F170,'struktura dle okresů'!$A:$O,8,0)</f>
        <v>0</v>
      </c>
      <c r="AO170" s="168">
        <f>VLOOKUP($F170,'struktura dle okresů'!$A:$O,9,0)</f>
        <v>0</v>
      </c>
      <c r="AP170" s="168">
        <f>VLOOKUP($F170,'struktura dle okresů'!$A:$O,10,0)</f>
        <v>229</v>
      </c>
      <c r="AQ170" s="168">
        <f>VLOOKUP($F170,'struktura dle okresů'!$A:$O,11,0)</f>
        <v>50</v>
      </c>
      <c r="AR170" s="168">
        <f>VLOOKUP($F170,'struktura dle okresů'!$A:$O,12,0)</f>
        <v>0</v>
      </c>
      <c r="AS170" s="168">
        <f>VLOOKUP($F170,'struktura dle okresů'!$A:$O,13,0)</f>
        <v>0</v>
      </c>
      <c r="AT170" s="170">
        <f>VLOOKUP($F170,'struktura dle okresů'!$A:$O,14,0)</f>
        <v>279</v>
      </c>
      <c r="AU170" s="171">
        <f>VLOOKUP($F170,'struktura dle okresů'!$A:$O,15,0)</f>
        <v>0</v>
      </c>
      <c r="AV170" s="30">
        <f t="shared" si="78"/>
        <v>2.4108345742040699E-2</v>
      </c>
      <c r="AW170" s="31">
        <f t="shared" si="79"/>
        <v>2.5578562728380026E-2</v>
      </c>
      <c r="AX170" s="31">
        <f t="shared" si="80"/>
        <v>3.1396534148827725E-2</v>
      </c>
      <c r="AY170" s="121">
        <f t="shared" si="81"/>
        <v>2.4877693348599978E-2</v>
      </c>
      <c r="AZ170" s="31" t="str">
        <f t="shared" si="82"/>
        <v/>
      </c>
      <c r="BA170" s="31" t="str">
        <f t="shared" si="83"/>
        <v/>
      </c>
      <c r="BB170" s="31">
        <f t="shared" si="84"/>
        <v>2.0750271837622326E-2</v>
      </c>
      <c r="BC170" s="31">
        <f t="shared" si="85"/>
        <v>4.140786749482402E-3</v>
      </c>
      <c r="BD170" s="31" t="str">
        <f t="shared" si="86"/>
        <v/>
      </c>
      <c r="BE170" s="31" t="str">
        <f t="shared" si="87"/>
        <v/>
      </c>
      <c r="BF170" s="122">
        <f t="shared" si="88"/>
        <v>9.7719869706840382E-3</v>
      </c>
      <c r="BG170" s="123" t="str">
        <f t="shared" si="89"/>
        <v/>
      </c>
      <c r="BH170" s="184">
        <f t="shared" si="90"/>
        <v>0.40799999999999997</v>
      </c>
      <c r="BI170" s="185">
        <f t="shared" si="91"/>
        <v>0.46666666666666667</v>
      </c>
      <c r="BJ170" s="185">
        <f t="shared" si="92"/>
        <v>0.52920962199312716</v>
      </c>
      <c r="BK170" s="186">
        <f t="shared" si="93"/>
        <v>0.42136812411847674</v>
      </c>
      <c r="BL170" s="185" t="str">
        <f t="shared" si="94"/>
        <v/>
      </c>
      <c r="BM170" s="185" t="str">
        <f t="shared" si="95"/>
        <v/>
      </c>
      <c r="BN170" s="185">
        <f t="shared" si="96"/>
        <v>0.34077380952380953</v>
      </c>
      <c r="BO170" s="185">
        <f t="shared" si="97"/>
        <v>0.13157894736842105</v>
      </c>
      <c r="BP170" s="185" t="str">
        <f t="shared" si="98"/>
        <v/>
      </c>
      <c r="BQ170" s="185" t="str">
        <f t="shared" si="99"/>
        <v/>
      </c>
      <c r="BR170" s="187">
        <f t="shared" si="100"/>
        <v>0.25248868778280542</v>
      </c>
      <c r="BS170" s="188" t="str">
        <f t="shared" si="101"/>
        <v/>
      </c>
      <c r="BT170" s="209">
        <f t="shared" si="102"/>
        <v>1</v>
      </c>
      <c r="BU170" s="210">
        <f t="shared" si="103"/>
        <v>1</v>
      </c>
      <c r="BV170" s="210">
        <f t="shared" si="104"/>
        <v>1</v>
      </c>
      <c r="BW170" s="211">
        <f t="shared" si="105"/>
        <v>1</v>
      </c>
      <c r="BX170" s="210" t="str">
        <f t="shared" si="106"/>
        <v/>
      </c>
      <c r="BY170" s="210" t="str">
        <f t="shared" si="107"/>
        <v/>
      </c>
      <c r="BZ170" s="210">
        <f t="shared" si="108"/>
        <v>1</v>
      </c>
      <c r="CA170" s="210">
        <f t="shared" si="109"/>
        <v>1</v>
      </c>
      <c r="CB170" s="210" t="str">
        <f t="shared" si="110"/>
        <v/>
      </c>
      <c r="CC170" s="210" t="str">
        <f t="shared" si="111"/>
        <v/>
      </c>
      <c r="CD170" s="212">
        <f t="shared" si="112"/>
        <v>1</v>
      </c>
      <c r="CE170" s="213" t="str">
        <f t="shared" si="113"/>
        <v/>
      </c>
    </row>
    <row r="171" spans="1:83" x14ac:dyDescent="0.25">
      <c r="A171" s="12" t="s">
        <v>497</v>
      </c>
      <c r="B171" s="13" t="s">
        <v>498</v>
      </c>
      <c r="C171" s="13" t="s">
        <v>43</v>
      </c>
      <c r="D171" s="13" t="s">
        <v>26</v>
      </c>
      <c r="E171" s="13" t="s">
        <v>27</v>
      </c>
      <c r="F171" s="13" t="s">
        <v>59</v>
      </c>
      <c r="G171" s="13" t="s">
        <v>60</v>
      </c>
      <c r="H171" s="13" t="s">
        <v>205</v>
      </c>
      <c r="I171" s="13" t="str">
        <f t="shared" si="77"/>
        <v>ano</v>
      </c>
      <c r="J171" s="14">
        <f>VLOOKUP(D171,'struktura dle kraje'!A:C,3,0)</f>
        <v>1466215</v>
      </c>
      <c r="K171" s="45">
        <f>VLOOKUP(F171,'struktura dle okresů'!A:C,3,0)</f>
        <v>204547</v>
      </c>
      <c r="L171" s="44">
        <v>40</v>
      </c>
      <c r="M171" s="14"/>
      <c r="N171" s="14">
        <v>6</v>
      </c>
      <c r="O171" s="15">
        <v>46</v>
      </c>
      <c r="P171" s="14"/>
      <c r="Q171" s="14"/>
      <c r="R171" s="14">
        <v>80</v>
      </c>
      <c r="S171" s="14"/>
      <c r="T171" s="14"/>
      <c r="U171" s="14"/>
      <c r="V171" s="16">
        <v>80</v>
      </c>
      <c r="W171" s="17"/>
      <c r="X171" s="142">
        <f>VLOOKUP($D171,'struktura dle kraje'!$A:$O,4,0)</f>
        <v>3553</v>
      </c>
      <c r="Y171" s="143">
        <f>VLOOKUP($D171,'struktura dle kraje'!$A:$O,5,0)</f>
        <v>80</v>
      </c>
      <c r="Z171" s="143">
        <f>VLOOKUP($D171,'struktura dle kraje'!$A:$O,6,0)</f>
        <v>287</v>
      </c>
      <c r="AA171" s="144">
        <f>VLOOKUP($D171,'struktura dle kraje'!$A:$O,7,0)</f>
        <v>3920</v>
      </c>
      <c r="AB171" s="143">
        <f>VLOOKUP($D171,'struktura dle kraje'!$A:$O,8,0)</f>
        <v>111</v>
      </c>
      <c r="AC171" s="143">
        <f>VLOOKUP($D171,'struktura dle kraje'!$A:$O,9,0)</f>
        <v>73</v>
      </c>
      <c r="AD171" s="143">
        <f>VLOOKUP($D171,'struktura dle kraje'!$A:$O,10,0)</f>
        <v>1162</v>
      </c>
      <c r="AE171" s="143">
        <f>VLOOKUP($D171,'struktura dle kraje'!$A:$O,11,0)</f>
        <v>1325</v>
      </c>
      <c r="AF171" s="143">
        <f>VLOOKUP($D171,'struktura dle kraje'!$A:$O,12,0)</f>
        <v>988</v>
      </c>
      <c r="AG171" s="143">
        <f>VLOOKUP($D171,'struktura dle kraje'!$A:$O,13,0)</f>
        <v>41</v>
      </c>
      <c r="AH171" s="145">
        <f>VLOOKUP($D171,'struktura dle kraje'!$A:$O,14,0)</f>
        <v>3700</v>
      </c>
      <c r="AI171" s="146">
        <f>VLOOKUP($D171,'struktura dle kraje'!$A:$O,15,0)</f>
        <v>420</v>
      </c>
      <c r="AJ171" s="167">
        <f>VLOOKUP($F171,'struktura dle okresů'!$A:$O,4,0)</f>
        <v>136</v>
      </c>
      <c r="AK171" s="168">
        <f>VLOOKUP($F171,'struktura dle okresů'!$A:$O,5,0)</f>
        <v>0</v>
      </c>
      <c r="AL171" s="168">
        <f>VLOOKUP($F171,'struktura dle okresů'!$A:$O,6,0)</f>
        <v>10</v>
      </c>
      <c r="AM171" s="169">
        <f>VLOOKUP($F171,'struktura dle okresů'!$A:$O,7,0)</f>
        <v>146</v>
      </c>
      <c r="AN171" s="168">
        <f>VLOOKUP($F171,'struktura dle okresů'!$A:$O,8,0)</f>
        <v>0</v>
      </c>
      <c r="AO171" s="168">
        <f>VLOOKUP($F171,'struktura dle okresů'!$A:$O,9,0)</f>
        <v>0</v>
      </c>
      <c r="AP171" s="168">
        <f>VLOOKUP($F171,'struktura dle okresů'!$A:$O,10,0)</f>
        <v>215</v>
      </c>
      <c r="AQ171" s="168">
        <f>VLOOKUP($F171,'struktura dle okresů'!$A:$O,11,0)</f>
        <v>106</v>
      </c>
      <c r="AR171" s="168">
        <f>VLOOKUP($F171,'struktura dle okresů'!$A:$O,12,0)</f>
        <v>80</v>
      </c>
      <c r="AS171" s="168">
        <f>VLOOKUP($F171,'struktura dle okresů'!$A:$O,13,0)</f>
        <v>0</v>
      </c>
      <c r="AT171" s="170">
        <f>VLOOKUP($F171,'struktura dle okresů'!$A:$O,14,0)</f>
        <v>401</v>
      </c>
      <c r="AU171" s="171">
        <f>VLOOKUP($F171,'struktura dle okresů'!$A:$O,15,0)</f>
        <v>60</v>
      </c>
      <c r="AV171" s="30">
        <f t="shared" si="78"/>
        <v>9.4542532321728243E-4</v>
      </c>
      <c r="AW171" s="31" t="str">
        <f t="shared" si="79"/>
        <v/>
      </c>
      <c r="AX171" s="31">
        <f t="shared" si="80"/>
        <v>1.2232415902140672E-3</v>
      </c>
      <c r="AY171" s="121">
        <f t="shared" si="81"/>
        <v>9.5763505777037581E-4</v>
      </c>
      <c r="AZ171" s="31" t="str">
        <f t="shared" si="82"/>
        <v/>
      </c>
      <c r="BA171" s="31" t="str">
        <f t="shared" si="83"/>
        <v/>
      </c>
      <c r="BB171" s="31">
        <f t="shared" si="84"/>
        <v>7.2490032620514677E-3</v>
      </c>
      <c r="BC171" s="31" t="str">
        <f t="shared" si="85"/>
        <v/>
      </c>
      <c r="BD171" s="31" t="str">
        <f t="shared" si="86"/>
        <v/>
      </c>
      <c r="BE171" s="31" t="str">
        <f t="shared" si="87"/>
        <v/>
      </c>
      <c r="BF171" s="122">
        <f t="shared" si="88"/>
        <v>2.8020034324542048E-3</v>
      </c>
      <c r="BG171" s="123" t="str">
        <f t="shared" si="89"/>
        <v/>
      </c>
      <c r="BH171" s="184">
        <f t="shared" si="90"/>
        <v>1.125809175344779E-2</v>
      </c>
      <c r="BI171" s="185" t="str">
        <f t="shared" si="91"/>
        <v/>
      </c>
      <c r="BJ171" s="185">
        <f t="shared" si="92"/>
        <v>2.0905923344947737E-2</v>
      </c>
      <c r="BK171" s="186">
        <f t="shared" si="93"/>
        <v>1.1734693877551021E-2</v>
      </c>
      <c r="BL171" s="185" t="str">
        <f t="shared" si="94"/>
        <v/>
      </c>
      <c r="BM171" s="185" t="str">
        <f t="shared" si="95"/>
        <v/>
      </c>
      <c r="BN171" s="185">
        <f t="shared" si="96"/>
        <v>6.8846815834767636E-2</v>
      </c>
      <c r="BO171" s="185" t="str">
        <f t="shared" si="97"/>
        <v/>
      </c>
      <c r="BP171" s="185" t="str">
        <f t="shared" si="98"/>
        <v/>
      </c>
      <c r="BQ171" s="185" t="str">
        <f t="shared" si="99"/>
        <v/>
      </c>
      <c r="BR171" s="187">
        <f t="shared" si="100"/>
        <v>2.1621621621621623E-2</v>
      </c>
      <c r="BS171" s="188" t="str">
        <f t="shared" si="101"/>
        <v/>
      </c>
      <c r="BT171" s="209">
        <f t="shared" si="102"/>
        <v>0.29411764705882354</v>
      </c>
      <c r="BU171" s="210" t="str">
        <f t="shared" si="103"/>
        <v/>
      </c>
      <c r="BV171" s="210">
        <f t="shared" si="104"/>
        <v>0.6</v>
      </c>
      <c r="BW171" s="211">
        <f t="shared" si="105"/>
        <v>0.31506849315068491</v>
      </c>
      <c r="BX171" s="210" t="str">
        <f t="shared" si="106"/>
        <v/>
      </c>
      <c r="BY171" s="210" t="str">
        <f t="shared" si="107"/>
        <v/>
      </c>
      <c r="BZ171" s="210">
        <f t="shared" si="108"/>
        <v>0.37209302325581395</v>
      </c>
      <c r="CA171" s="210" t="str">
        <f t="shared" si="109"/>
        <v/>
      </c>
      <c r="CB171" s="210" t="str">
        <f t="shared" si="110"/>
        <v/>
      </c>
      <c r="CC171" s="210" t="str">
        <f t="shared" si="111"/>
        <v/>
      </c>
      <c r="CD171" s="212">
        <f t="shared" si="112"/>
        <v>0.19950124688279303</v>
      </c>
      <c r="CE171" s="213" t="str">
        <f t="shared" si="113"/>
        <v/>
      </c>
    </row>
    <row r="172" spans="1:83" x14ac:dyDescent="0.25">
      <c r="A172" s="12" t="s">
        <v>499</v>
      </c>
      <c r="B172" s="13" t="s">
        <v>500</v>
      </c>
      <c r="C172" s="13" t="s">
        <v>43</v>
      </c>
      <c r="D172" s="13" t="s">
        <v>228</v>
      </c>
      <c r="E172" s="13" t="s">
        <v>229</v>
      </c>
      <c r="F172" s="13" t="s">
        <v>230</v>
      </c>
      <c r="G172" s="13" t="s">
        <v>231</v>
      </c>
      <c r="H172" s="13" t="s">
        <v>99</v>
      </c>
      <c r="I172" s="13" t="str">
        <f t="shared" si="77"/>
        <v>ano</v>
      </c>
      <c r="J172" s="14">
        <f>VLOOKUP(D172,'struktura dle kraje'!A:C,3,0)</f>
        <v>653227</v>
      </c>
      <c r="K172" s="45">
        <f>VLOOKUP(F172,'struktura dle okresů'!A:C,3,0)</f>
        <v>61655</v>
      </c>
      <c r="L172" s="44">
        <v>144</v>
      </c>
      <c r="M172" s="14">
        <v>4</v>
      </c>
      <c r="N172" s="14">
        <v>10</v>
      </c>
      <c r="O172" s="15">
        <v>158</v>
      </c>
      <c r="P172" s="14"/>
      <c r="Q172" s="14"/>
      <c r="R172" s="14">
        <v>88</v>
      </c>
      <c r="S172" s="14"/>
      <c r="T172" s="14"/>
      <c r="U172" s="14"/>
      <c r="V172" s="16">
        <v>88</v>
      </c>
      <c r="W172" s="17"/>
      <c r="X172" s="142">
        <f>VLOOKUP($D172,'struktura dle kraje'!$A:$O,4,0)</f>
        <v>2500</v>
      </c>
      <c r="Y172" s="143">
        <f>VLOOKUP($D172,'struktura dle kraje'!$A:$O,5,0)</f>
        <v>45</v>
      </c>
      <c r="Z172" s="143">
        <f>VLOOKUP($D172,'struktura dle kraje'!$A:$O,6,0)</f>
        <v>291</v>
      </c>
      <c r="AA172" s="144">
        <f>VLOOKUP($D172,'struktura dle kraje'!$A:$O,7,0)</f>
        <v>2836</v>
      </c>
      <c r="AB172" s="143">
        <f>VLOOKUP($D172,'struktura dle kraje'!$A:$O,8,0)</f>
        <v>8</v>
      </c>
      <c r="AC172" s="143">
        <f>VLOOKUP($D172,'struktura dle kraje'!$A:$O,9,0)</f>
        <v>13</v>
      </c>
      <c r="AD172" s="143">
        <f>VLOOKUP($D172,'struktura dle kraje'!$A:$O,10,0)</f>
        <v>672</v>
      </c>
      <c r="AE172" s="143">
        <f>VLOOKUP($D172,'struktura dle kraje'!$A:$O,11,0)</f>
        <v>380</v>
      </c>
      <c r="AF172" s="143">
        <f>VLOOKUP($D172,'struktura dle kraje'!$A:$O,12,0)</f>
        <v>0</v>
      </c>
      <c r="AG172" s="143">
        <f>VLOOKUP($D172,'struktura dle kraje'!$A:$O,13,0)</f>
        <v>32</v>
      </c>
      <c r="AH172" s="145">
        <f>VLOOKUP($D172,'struktura dle kraje'!$A:$O,14,0)</f>
        <v>1105</v>
      </c>
      <c r="AI172" s="146">
        <f>VLOOKUP($D172,'struktura dle kraje'!$A:$O,15,0)</f>
        <v>817</v>
      </c>
      <c r="AJ172" s="167">
        <f>VLOOKUP($F172,'struktura dle okresů'!$A:$O,4,0)</f>
        <v>144</v>
      </c>
      <c r="AK172" s="168">
        <f>VLOOKUP($F172,'struktura dle okresů'!$A:$O,5,0)</f>
        <v>4</v>
      </c>
      <c r="AL172" s="168">
        <f>VLOOKUP($F172,'struktura dle okresů'!$A:$O,6,0)</f>
        <v>10</v>
      </c>
      <c r="AM172" s="169">
        <f>VLOOKUP($F172,'struktura dle okresů'!$A:$O,7,0)</f>
        <v>158</v>
      </c>
      <c r="AN172" s="168">
        <f>VLOOKUP($F172,'struktura dle okresů'!$A:$O,8,0)</f>
        <v>0</v>
      </c>
      <c r="AO172" s="168">
        <f>VLOOKUP($F172,'struktura dle okresů'!$A:$O,9,0)</f>
        <v>0</v>
      </c>
      <c r="AP172" s="168">
        <f>VLOOKUP($F172,'struktura dle okresů'!$A:$O,10,0)</f>
        <v>88</v>
      </c>
      <c r="AQ172" s="168">
        <f>VLOOKUP($F172,'struktura dle okresů'!$A:$O,11,0)</f>
        <v>109</v>
      </c>
      <c r="AR172" s="168">
        <f>VLOOKUP($F172,'struktura dle okresů'!$A:$O,12,0)</f>
        <v>0</v>
      </c>
      <c r="AS172" s="168">
        <f>VLOOKUP($F172,'struktura dle okresů'!$A:$O,13,0)</f>
        <v>0</v>
      </c>
      <c r="AT172" s="170">
        <f>VLOOKUP($F172,'struktura dle okresů'!$A:$O,14,0)</f>
        <v>197</v>
      </c>
      <c r="AU172" s="171">
        <f>VLOOKUP($F172,'struktura dle okresů'!$A:$O,15,0)</f>
        <v>0</v>
      </c>
      <c r="AV172" s="30">
        <f t="shared" si="78"/>
        <v>3.4035311635822164E-3</v>
      </c>
      <c r="AW172" s="31">
        <f t="shared" si="79"/>
        <v>4.8721071863580996E-3</v>
      </c>
      <c r="AX172" s="31">
        <f t="shared" si="80"/>
        <v>2.0387359836901123E-3</v>
      </c>
      <c r="AY172" s="121">
        <f t="shared" si="81"/>
        <v>3.289268241906943E-3</v>
      </c>
      <c r="AZ172" s="31" t="str">
        <f t="shared" si="82"/>
        <v/>
      </c>
      <c r="BA172" s="31" t="str">
        <f t="shared" si="83"/>
        <v/>
      </c>
      <c r="BB172" s="31">
        <f t="shared" si="84"/>
        <v>7.9739035882566145E-3</v>
      </c>
      <c r="BC172" s="31" t="str">
        <f t="shared" si="85"/>
        <v/>
      </c>
      <c r="BD172" s="31" t="str">
        <f t="shared" si="86"/>
        <v/>
      </c>
      <c r="BE172" s="31" t="str">
        <f t="shared" si="87"/>
        <v/>
      </c>
      <c r="BF172" s="122">
        <f t="shared" si="88"/>
        <v>3.0822037756996251E-3</v>
      </c>
      <c r="BG172" s="123" t="str">
        <f t="shared" si="89"/>
        <v/>
      </c>
      <c r="BH172" s="184">
        <f t="shared" si="90"/>
        <v>5.7599999999999998E-2</v>
      </c>
      <c r="BI172" s="185">
        <f t="shared" si="91"/>
        <v>8.8888888888888892E-2</v>
      </c>
      <c r="BJ172" s="185">
        <f t="shared" si="92"/>
        <v>3.4364261168384883E-2</v>
      </c>
      <c r="BK172" s="186">
        <f t="shared" si="93"/>
        <v>5.5712270803949221E-2</v>
      </c>
      <c r="BL172" s="185" t="str">
        <f t="shared" si="94"/>
        <v/>
      </c>
      <c r="BM172" s="185" t="str">
        <f t="shared" si="95"/>
        <v/>
      </c>
      <c r="BN172" s="185">
        <f t="shared" si="96"/>
        <v>0.13095238095238096</v>
      </c>
      <c r="BO172" s="185" t="str">
        <f t="shared" si="97"/>
        <v/>
      </c>
      <c r="BP172" s="185" t="str">
        <f t="shared" si="98"/>
        <v/>
      </c>
      <c r="BQ172" s="185" t="str">
        <f t="shared" si="99"/>
        <v/>
      </c>
      <c r="BR172" s="187">
        <f t="shared" si="100"/>
        <v>7.963800904977375E-2</v>
      </c>
      <c r="BS172" s="188" t="str">
        <f t="shared" si="101"/>
        <v/>
      </c>
      <c r="BT172" s="209">
        <f t="shared" si="102"/>
        <v>1</v>
      </c>
      <c r="BU172" s="210">
        <f t="shared" si="103"/>
        <v>1</v>
      </c>
      <c r="BV172" s="210">
        <f t="shared" si="104"/>
        <v>1</v>
      </c>
      <c r="BW172" s="211">
        <f t="shared" si="105"/>
        <v>1</v>
      </c>
      <c r="BX172" s="210" t="str">
        <f t="shared" si="106"/>
        <v/>
      </c>
      <c r="BY172" s="210" t="str">
        <f t="shared" si="107"/>
        <v/>
      </c>
      <c r="BZ172" s="210">
        <f t="shared" si="108"/>
        <v>1</v>
      </c>
      <c r="CA172" s="210" t="str">
        <f t="shared" si="109"/>
        <v/>
      </c>
      <c r="CB172" s="210" t="str">
        <f t="shared" si="110"/>
        <v/>
      </c>
      <c r="CC172" s="210" t="str">
        <f t="shared" si="111"/>
        <v/>
      </c>
      <c r="CD172" s="212">
        <f t="shared" si="112"/>
        <v>0.4467005076142132</v>
      </c>
      <c r="CE172" s="213" t="str">
        <f t="shared" si="113"/>
        <v/>
      </c>
    </row>
    <row r="173" spans="1:83" x14ac:dyDescent="0.25">
      <c r="A173" s="12" t="s">
        <v>501</v>
      </c>
      <c r="B173" s="13" t="s">
        <v>502</v>
      </c>
      <c r="C173" s="13" t="s">
        <v>43</v>
      </c>
      <c r="D173" s="13" t="s">
        <v>228</v>
      </c>
      <c r="E173" s="13" t="s">
        <v>229</v>
      </c>
      <c r="F173" s="13" t="s">
        <v>427</v>
      </c>
      <c r="G173" s="13" t="s">
        <v>428</v>
      </c>
      <c r="H173" s="13" t="s">
        <v>99</v>
      </c>
      <c r="I173" s="13" t="str">
        <f t="shared" si="77"/>
        <v>ano</v>
      </c>
      <c r="J173" s="14">
        <f>VLOOKUP(D173,'struktura dle kraje'!A:C,3,0)</f>
        <v>653227</v>
      </c>
      <c r="K173" s="45">
        <f>VLOOKUP(F173,'struktura dle okresů'!A:C,3,0)</f>
        <v>89564</v>
      </c>
      <c r="L173" s="44">
        <v>242</v>
      </c>
      <c r="M173" s="14">
        <v>5</v>
      </c>
      <c r="N173" s="14">
        <v>25</v>
      </c>
      <c r="O173" s="15">
        <v>272</v>
      </c>
      <c r="P173" s="14">
        <v>8</v>
      </c>
      <c r="Q173" s="14">
        <v>3</v>
      </c>
      <c r="R173" s="14">
        <v>52</v>
      </c>
      <c r="S173" s="14"/>
      <c r="T173" s="14"/>
      <c r="U173" s="14">
        <v>2</v>
      </c>
      <c r="V173" s="16">
        <v>65</v>
      </c>
      <c r="W173" s="17"/>
      <c r="X173" s="142">
        <f>VLOOKUP($D173,'struktura dle kraje'!$A:$O,4,0)</f>
        <v>2500</v>
      </c>
      <c r="Y173" s="143">
        <f>VLOOKUP($D173,'struktura dle kraje'!$A:$O,5,0)</f>
        <v>45</v>
      </c>
      <c r="Z173" s="143">
        <f>VLOOKUP($D173,'struktura dle kraje'!$A:$O,6,0)</f>
        <v>291</v>
      </c>
      <c r="AA173" s="144">
        <f>VLOOKUP($D173,'struktura dle kraje'!$A:$O,7,0)</f>
        <v>2836</v>
      </c>
      <c r="AB173" s="143">
        <f>VLOOKUP($D173,'struktura dle kraje'!$A:$O,8,0)</f>
        <v>8</v>
      </c>
      <c r="AC173" s="143">
        <f>VLOOKUP($D173,'struktura dle kraje'!$A:$O,9,0)</f>
        <v>13</v>
      </c>
      <c r="AD173" s="143">
        <f>VLOOKUP($D173,'struktura dle kraje'!$A:$O,10,0)</f>
        <v>672</v>
      </c>
      <c r="AE173" s="143">
        <f>VLOOKUP($D173,'struktura dle kraje'!$A:$O,11,0)</f>
        <v>380</v>
      </c>
      <c r="AF173" s="143">
        <f>VLOOKUP($D173,'struktura dle kraje'!$A:$O,12,0)</f>
        <v>0</v>
      </c>
      <c r="AG173" s="143">
        <f>VLOOKUP($D173,'struktura dle kraje'!$A:$O,13,0)</f>
        <v>32</v>
      </c>
      <c r="AH173" s="145">
        <f>VLOOKUP($D173,'struktura dle kraje'!$A:$O,14,0)</f>
        <v>1105</v>
      </c>
      <c r="AI173" s="146">
        <f>VLOOKUP($D173,'struktura dle kraje'!$A:$O,15,0)</f>
        <v>817</v>
      </c>
      <c r="AJ173" s="167">
        <f>VLOOKUP($F173,'struktura dle okresů'!$A:$O,4,0)</f>
        <v>242</v>
      </c>
      <c r="AK173" s="168">
        <f>VLOOKUP($F173,'struktura dle okresů'!$A:$O,5,0)</f>
        <v>5</v>
      </c>
      <c r="AL173" s="168">
        <f>VLOOKUP($F173,'struktura dle okresů'!$A:$O,6,0)</f>
        <v>25</v>
      </c>
      <c r="AM173" s="169">
        <f>VLOOKUP($F173,'struktura dle okresů'!$A:$O,7,0)</f>
        <v>272</v>
      </c>
      <c r="AN173" s="168">
        <f>VLOOKUP($F173,'struktura dle okresů'!$A:$O,8,0)</f>
        <v>8</v>
      </c>
      <c r="AO173" s="168">
        <f>VLOOKUP($F173,'struktura dle okresů'!$A:$O,9,0)</f>
        <v>3</v>
      </c>
      <c r="AP173" s="168">
        <f>VLOOKUP($F173,'struktura dle okresů'!$A:$O,10,0)</f>
        <v>82</v>
      </c>
      <c r="AQ173" s="168">
        <f>VLOOKUP($F173,'struktura dle okresů'!$A:$O,11,0)</f>
        <v>0</v>
      </c>
      <c r="AR173" s="168">
        <f>VLOOKUP($F173,'struktura dle okresů'!$A:$O,12,0)</f>
        <v>0</v>
      </c>
      <c r="AS173" s="168">
        <f>VLOOKUP($F173,'struktura dle okresů'!$A:$O,13,0)</f>
        <v>2</v>
      </c>
      <c r="AT173" s="170">
        <f>VLOOKUP($F173,'struktura dle okresů'!$A:$O,14,0)</f>
        <v>95</v>
      </c>
      <c r="AU173" s="171">
        <f>VLOOKUP($F173,'struktura dle okresů'!$A:$O,15,0)</f>
        <v>564</v>
      </c>
      <c r="AV173" s="30">
        <f t="shared" si="78"/>
        <v>5.7198232054645583E-3</v>
      </c>
      <c r="AW173" s="31">
        <f t="shared" si="79"/>
        <v>6.0901339829476245E-3</v>
      </c>
      <c r="AX173" s="31">
        <f t="shared" si="80"/>
        <v>5.0968399592252805E-3</v>
      </c>
      <c r="AY173" s="121">
        <f t="shared" si="81"/>
        <v>5.6625377329030911E-3</v>
      </c>
      <c r="AZ173" s="31">
        <f t="shared" si="82"/>
        <v>1.4209591474245116E-2</v>
      </c>
      <c r="BA173" s="31">
        <f t="shared" si="83"/>
        <v>7.874015748031496E-3</v>
      </c>
      <c r="BB173" s="31">
        <f t="shared" si="84"/>
        <v>4.711852120333454E-3</v>
      </c>
      <c r="BC173" s="31" t="str">
        <f t="shared" si="85"/>
        <v/>
      </c>
      <c r="BD173" s="31" t="str">
        <f t="shared" si="86"/>
        <v/>
      </c>
      <c r="BE173" s="31">
        <f t="shared" si="87"/>
        <v>3.5149384885764497E-3</v>
      </c>
      <c r="BF173" s="122">
        <f t="shared" si="88"/>
        <v>2.2766277888690415E-3</v>
      </c>
      <c r="BG173" s="123" t="str">
        <f t="shared" si="89"/>
        <v/>
      </c>
      <c r="BH173" s="184">
        <f t="shared" si="90"/>
        <v>9.6799999999999997E-2</v>
      </c>
      <c r="BI173" s="185">
        <f t="shared" si="91"/>
        <v>0.1111111111111111</v>
      </c>
      <c r="BJ173" s="185">
        <f t="shared" si="92"/>
        <v>8.5910652920962199E-2</v>
      </c>
      <c r="BK173" s="186">
        <f t="shared" si="93"/>
        <v>9.590973201692525E-2</v>
      </c>
      <c r="BL173" s="185">
        <f t="shared" si="94"/>
        <v>1</v>
      </c>
      <c r="BM173" s="185">
        <f t="shared" si="95"/>
        <v>0.23076923076923078</v>
      </c>
      <c r="BN173" s="185">
        <f t="shared" si="96"/>
        <v>7.7380952380952384E-2</v>
      </c>
      <c r="BO173" s="185" t="str">
        <f t="shared" si="97"/>
        <v/>
      </c>
      <c r="BP173" s="185" t="str">
        <f t="shared" si="98"/>
        <v/>
      </c>
      <c r="BQ173" s="185">
        <f t="shared" si="99"/>
        <v>6.25E-2</v>
      </c>
      <c r="BR173" s="187">
        <f t="shared" si="100"/>
        <v>5.8823529411764705E-2</v>
      </c>
      <c r="BS173" s="188" t="str">
        <f t="shared" si="101"/>
        <v/>
      </c>
      <c r="BT173" s="209">
        <f t="shared" si="102"/>
        <v>1</v>
      </c>
      <c r="BU173" s="210">
        <f t="shared" si="103"/>
        <v>1</v>
      </c>
      <c r="BV173" s="210">
        <f t="shared" si="104"/>
        <v>1</v>
      </c>
      <c r="BW173" s="211">
        <f t="shared" si="105"/>
        <v>1</v>
      </c>
      <c r="BX173" s="210">
        <f t="shared" si="106"/>
        <v>1</v>
      </c>
      <c r="BY173" s="210">
        <f t="shared" si="107"/>
        <v>1</v>
      </c>
      <c r="BZ173" s="210">
        <f t="shared" si="108"/>
        <v>0.63414634146341464</v>
      </c>
      <c r="CA173" s="210" t="str">
        <f t="shared" si="109"/>
        <v/>
      </c>
      <c r="CB173" s="210" t="str">
        <f t="shared" si="110"/>
        <v/>
      </c>
      <c r="CC173" s="210">
        <f t="shared" si="111"/>
        <v>1</v>
      </c>
      <c r="CD173" s="212">
        <f t="shared" si="112"/>
        <v>0.68421052631578949</v>
      </c>
      <c r="CE173" s="213" t="str">
        <f t="shared" si="113"/>
        <v/>
      </c>
    </row>
    <row r="174" spans="1:83" x14ac:dyDescent="0.25">
      <c r="A174" s="12" t="s">
        <v>503</v>
      </c>
      <c r="B174" s="13" t="s">
        <v>504</v>
      </c>
      <c r="C174" s="13" t="s">
        <v>43</v>
      </c>
      <c r="D174" s="13" t="s">
        <v>228</v>
      </c>
      <c r="E174" s="13" t="s">
        <v>229</v>
      </c>
      <c r="F174" s="13" t="s">
        <v>505</v>
      </c>
      <c r="G174" s="13" t="s">
        <v>506</v>
      </c>
      <c r="H174" s="13" t="s">
        <v>99</v>
      </c>
      <c r="I174" s="13" t="str">
        <f t="shared" si="77"/>
        <v>ano</v>
      </c>
      <c r="J174" s="14">
        <f>VLOOKUP(D174,'struktura dle kraje'!A:C,3,0)</f>
        <v>653227</v>
      </c>
      <c r="K174" s="45">
        <f>VLOOKUP(F174,'struktura dle okresů'!A:C,3,0)</f>
        <v>51061</v>
      </c>
      <c r="L174" s="44">
        <v>137</v>
      </c>
      <c r="M174" s="14"/>
      <c r="N174" s="14">
        <v>12</v>
      </c>
      <c r="O174" s="15">
        <v>149</v>
      </c>
      <c r="P174" s="14"/>
      <c r="Q174" s="14"/>
      <c r="R174" s="14">
        <v>27</v>
      </c>
      <c r="S174" s="14"/>
      <c r="T174" s="14"/>
      <c r="U174" s="14"/>
      <c r="V174" s="16">
        <v>27</v>
      </c>
      <c r="W174" s="17"/>
      <c r="X174" s="142">
        <f>VLOOKUP($D174,'struktura dle kraje'!$A:$O,4,0)</f>
        <v>2500</v>
      </c>
      <c r="Y174" s="143">
        <f>VLOOKUP($D174,'struktura dle kraje'!$A:$O,5,0)</f>
        <v>45</v>
      </c>
      <c r="Z174" s="143">
        <f>VLOOKUP($D174,'struktura dle kraje'!$A:$O,6,0)</f>
        <v>291</v>
      </c>
      <c r="AA174" s="144">
        <f>VLOOKUP($D174,'struktura dle kraje'!$A:$O,7,0)</f>
        <v>2836</v>
      </c>
      <c r="AB174" s="143">
        <f>VLOOKUP($D174,'struktura dle kraje'!$A:$O,8,0)</f>
        <v>8</v>
      </c>
      <c r="AC174" s="143">
        <f>VLOOKUP($D174,'struktura dle kraje'!$A:$O,9,0)</f>
        <v>13</v>
      </c>
      <c r="AD174" s="143">
        <f>VLOOKUP($D174,'struktura dle kraje'!$A:$O,10,0)</f>
        <v>672</v>
      </c>
      <c r="AE174" s="143">
        <f>VLOOKUP($D174,'struktura dle kraje'!$A:$O,11,0)</f>
        <v>380</v>
      </c>
      <c r="AF174" s="143">
        <f>VLOOKUP($D174,'struktura dle kraje'!$A:$O,12,0)</f>
        <v>0</v>
      </c>
      <c r="AG174" s="143">
        <f>VLOOKUP($D174,'struktura dle kraje'!$A:$O,13,0)</f>
        <v>32</v>
      </c>
      <c r="AH174" s="145">
        <f>VLOOKUP($D174,'struktura dle kraje'!$A:$O,14,0)</f>
        <v>1105</v>
      </c>
      <c r="AI174" s="146">
        <f>VLOOKUP($D174,'struktura dle kraje'!$A:$O,15,0)</f>
        <v>817</v>
      </c>
      <c r="AJ174" s="167">
        <f>VLOOKUP($F174,'struktura dle okresů'!$A:$O,4,0)</f>
        <v>137</v>
      </c>
      <c r="AK174" s="168">
        <f>VLOOKUP($F174,'struktura dle okresů'!$A:$O,5,0)</f>
        <v>0</v>
      </c>
      <c r="AL174" s="168">
        <f>VLOOKUP($F174,'struktura dle okresů'!$A:$O,6,0)</f>
        <v>12</v>
      </c>
      <c r="AM174" s="169">
        <f>VLOOKUP($F174,'struktura dle okresů'!$A:$O,7,0)</f>
        <v>149</v>
      </c>
      <c r="AN174" s="168">
        <f>VLOOKUP($F174,'struktura dle okresů'!$A:$O,8,0)</f>
        <v>0</v>
      </c>
      <c r="AO174" s="168">
        <f>VLOOKUP($F174,'struktura dle okresů'!$A:$O,9,0)</f>
        <v>0</v>
      </c>
      <c r="AP174" s="168">
        <f>VLOOKUP($F174,'struktura dle okresů'!$A:$O,10,0)</f>
        <v>72</v>
      </c>
      <c r="AQ174" s="168">
        <f>VLOOKUP($F174,'struktura dle okresů'!$A:$O,11,0)</f>
        <v>0</v>
      </c>
      <c r="AR174" s="168">
        <f>VLOOKUP($F174,'struktura dle okresů'!$A:$O,12,0)</f>
        <v>0</v>
      </c>
      <c r="AS174" s="168">
        <f>VLOOKUP($F174,'struktura dle okresů'!$A:$O,13,0)</f>
        <v>30</v>
      </c>
      <c r="AT174" s="170">
        <f>VLOOKUP($F174,'struktura dle okresů'!$A:$O,14,0)</f>
        <v>102</v>
      </c>
      <c r="AU174" s="171">
        <f>VLOOKUP($F174,'struktura dle okresů'!$A:$O,15,0)</f>
        <v>0</v>
      </c>
      <c r="AV174" s="30">
        <f t="shared" si="78"/>
        <v>3.2380817320191921E-3</v>
      </c>
      <c r="AW174" s="31" t="str">
        <f t="shared" si="79"/>
        <v/>
      </c>
      <c r="AX174" s="31">
        <f t="shared" si="80"/>
        <v>2.4464831804281344E-3</v>
      </c>
      <c r="AY174" s="121">
        <f t="shared" si="81"/>
        <v>3.1019048610388257E-3</v>
      </c>
      <c r="AZ174" s="31" t="str">
        <f t="shared" si="82"/>
        <v/>
      </c>
      <c r="BA174" s="31" t="str">
        <f t="shared" si="83"/>
        <v/>
      </c>
      <c r="BB174" s="31">
        <f t="shared" si="84"/>
        <v>2.4465386009423704E-3</v>
      </c>
      <c r="BC174" s="31" t="str">
        <f t="shared" si="85"/>
        <v/>
      </c>
      <c r="BD174" s="31" t="str">
        <f t="shared" si="86"/>
        <v/>
      </c>
      <c r="BE174" s="31" t="str">
        <f t="shared" si="87"/>
        <v/>
      </c>
      <c r="BF174" s="122">
        <f t="shared" si="88"/>
        <v>9.4567615845329411E-4</v>
      </c>
      <c r="BG174" s="123" t="str">
        <f t="shared" si="89"/>
        <v/>
      </c>
      <c r="BH174" s="184">
        <f t="shared" si="90"/>
        <v>5.4800000000000001E-2</v>
      </c>
      <c r="BI174" s="185" t="str">
        <f t="shared" si="91"/>
        <v/>
      </c>
      <c r="BJ174" s="185">
        <f t="shared" si="92"/>
        <v>4.1237113402061855E-2</v>
      </c>
      <c r="BK174" s="186">
        <f t="shared" si="93"/>
        <v>5.2538787023977435E-2</v>
      </c>
      <c r="BL174" s="185" t="str">
        <f t="shared" si="94"/>
        <v/>
      </c>
      <c r="BM174" s="185" t="str">
        <f t="shared" si="95"/>
        <v/>
      </c>
      <c r="BN174" s="185">
        <f t="shared" si="96"/>
        <v>4.0178571428571432E-2</v>
      </c>
      <c r="BO174" s="185" t="str">
        <f t="shared" si="97"/>
        <v/>
      </c>
      <c r="BP174" s="185" t="str">
        <f t="shared" si="98"/>
        <v/>
      </c>
      <c r="BQ174" s="185" t="str">
        <f t="shared" si="99"/>
        <v/>
      </c>
      <c r="BR174" s="187">
        <f t="shared" si="100"/>
        <v>2.4434389140271493E-2</v>
      </c>
      <c r="BS174" s="188" t="str">
        <f t="shared" si="101"/>
        <v/>
      </c>
      <c r="BT174" s="209">
        <f t="shared" si="102"/>
        <v>1</v>
      </c>
      <c r="BU174" s="210" t="str">
        <f t="shared" si="103"/>
        <v/>
      </c>
      <c r="BV174" s="210">
        <f t="shared" si="104"/>
        <v>1</v>
      </c>
      <c r="BW174" s="211">
        <f t="shared" si="105"/>
        <v>1</v>
      </c>
      <c r="BX174" s="210" t="str">
        <f t="shared" si="106"/>
        <v/>
      </c>
      <c r="BY174" s="210" t="str">
        <f t="shared" si="107"/>
        <v/>
      </c>
      <c r="BZ174" s="210">
        <f t="shared" si="108"/>
        <v>0.375</v>
      </c>
      <c r="CA174" s="210" t="str">
        <f t="shared" si="109"/>
        <v/>
      </c>
      <c r="CB174" s="210" t="str">
        <f t="shared" si="110"/>
        <v/>
      </c>
      <c r="CC174" s="210" t="str">
        <f t="shared" si="111"/>
        <v/>
      </c>
      <c r="CD174" s="212">
        <f t="shared" si="112"/>
        <v>0.26470588235294118</v>
      </c>
      <c r="CE174" s="213" t="str">
        <f t="shared" si="113"/>
        <v/>
      </c>
    </row>
    <row r="175" spans="1:83" x14ac:dyDescent="0.25">
      <c r="A175" s="12" t="s">
        <v>507</v>
      </c>
      <c r="B175" s="13" t="s">
        <v>508</v>
      </c>
      <c r="C175" s="13" t="s">
        <v>43</v>
      </c>
      <c r="D175" s="13" t="s">
        <v>228</v>
      </c>
      <c r="E175" s="13" t="s">
        <v>229</v>
      </c>
      <c r="F175" s="13" t="s">
        <v>249</v>
      </c>
      <c r="G175" s="13" t="s">
        <v>250</v>
      </c>
      <c r="H175" s="13" t="s">
        <v>99</v>
      </c>
      <c r="I175" s="13" t="str">
        <f t="shared" si="77"/>
        <v>ano</v>
      </c>
      <c r="J175" s="14">
        <f>VLOOKUP(D175,'struktura dle kraje'!A:C,3,0)</f>
        <v>653227</v>
      </c>
      <c r="K175" s="45">
        <f>VLOOKUP(F175,'struktura dle okresů'!A:C,3,0)</f>
        <v>71602</v>
      </c>
      <c r="L175" s="44">
        <v>245</v>
      </c>
      <c r="M175" s="14">
        <v>5</v>
      </c>
      <c r="N175" s="14">
        <v>18</v>
      </c>
      <c r="O175" s="15">
        <v>268</v>
      </c>
      <c r="P175" s="14"/>
      <c r="Q175" s="14">
        <v>5</v>
      </c>
      <c r="R175" s="14">
        <v>36</v>
      </c>
      <c r="S175" s="14"/>
      <c r="T175" s="14"/>
      <c r="U175" s="14"/>
      <c r="V175" s="16">
        <v>41</v>
      </c>
      <c r="W175" s="17"/>
      <c r="X175" s="142">
        <f>VLOOKUP($D175,'struktura dle kraje'!$A:$O,4,0)</f>
        <v>2500</v>
      </c>
      <c r="Y175" s="143">
        <f>VLOOKUP($D175,'struktura dle kraje'!$A:$O,5,0)</f>
        <v>45</v>
      </c>
      <c r="Z175" s="143">
        <f>VLOOKUP($D175,'struktura dle kraje'!$A:$O,6,0)</f>
        <v>291</v>
      </c>
      <c r="AA175" s="144">
        <f>VLOOKUP($D175,'struktura dle kraje'!$A:$O,7,0)</f>
        <v>2836</v>
      </c>
      <c r="AB175" s="143">
        <f>VLOOKUP($D175,'struktura dle kraje'!$A:$O,8,0)</f>
        <v>8</v>
      </c>
      <c r="AC175" s="143">
        <f>VLOOKUP($D175,'struktura dle kraje'!$A:$O,9,0)</f>
        <v>13</v>
      </c>
      <c r="AD175" s="143">
        <f>VLOOKUP($D175,'struktura dle kraje'!$A:$O,10,0)</f>
        <v>672</v>
      </c>
      <c r="AE175" s="143">
        <f>VLOOKUP($D175,'struktura dle kraje'!$A:$O,11,0)</f>
        <v>380</v>
      </c>
      <c r="AF175" s="143">
        <f>VLOOKUP($D175,'struktura dle kraje'!$A:$O,12,0)</f>
        <v>0</v>
      </c>
      <c r="AG175" s="143">
        <f>VLOOKUP($D175,'struktura dle kraje'!$A:$O,13,0)</f>
        <v>32</v>
      </c>
      <c r="AH175" s="145">
        <f>VLOOKUP($D175,'struktura dle kraje'!$A:$O,14,0)</f>
        <v>1105</v>
      </c>
      <c r="AI175" s="146">
        <f>VLOOKUP($D175,'struktura dle kraje'!$A:$O,15,0)</f>
        <v>817</v>
      </c>
      <c r="AJ175" s="167">
        <f>VLOOKUP($F175,'struktura dle okresů'!$A:$O,4,0)</f>
        <v>245</v>
      </c>
      <c r="AK175" s="168">
        <f>VLOOKUP($F175,'struktura dle okresů'!$A:$O,5,0)</f>
        <v>5</v>
      </c>
      <c r="AL175" s="168">
        <f>VLOOKUP($F175,'struktura dle okresů'!$A:$O,6,0)</f>
        <v>18</v>
      </c>
      <c r="AM175" s="169">
        <f>VLOOKUP($F175,'struktura dle okresů'!$A:$O,7,0)</f>
        <v>268</v>
      </c>
      <c r="AN175" s="168">
        <f>VLOOKUP($F175,'struktura dle okresů'!$A:$O,8,0)</f>
        <v>0</v>
      </c>
      <c r="AO175" s="168">
        <f>VLOOKUP($F175,'struktura dle okresů'!$A:$O,9,0)</f>
        <v>5</v>
      </c>
      <c r="AP175" s="168">
        <f>VLOOKUP($F175,'struktura dle okresů'!$A:$O,10,0)</f>
        <v>96</v>
      </c>
      <c r="AQ175" s="168">
        <f>VLOOKUP($F175,'struktura dle okresů'!$A:$O,11,0)</f>
        <v>65</v>
      </c>
      <c r="AR175" s="168">
        <f>VLOOKUP($F175,'struktura dle okresů'!$A:$O,12,0)</f>
        <v>0</v>
      </c>
      <c r="AS175" s="168">
        <f>VLOOKUP($F175,'struktura dle okresů'!$A:$O,13,0)</f>
        <v>0</v>
      </c>
      <c r="AT175" s="170">
        <f>VLOOKUP($F175,'struktura dle okresů'!$A:$O,14,0)</f>
        <v>166</v>
      </c>
      <c r="AU175" s="171">
        <f>VLOOKUP($F175,'struktura dle okresů'!$A:$O,15,0)</f>
        <v>0</v>
      </c>
      <c r="AV175" s="30">
        <f t="shared" si="78"/>
        <v>5.7907301047058542E-3</v>
      </c>
      <c r="AW175" s="31">
        <f t="shared" si="79"/>
        <v>6.0901339829476245E-3</v>
      </c>
      <c r="AX175" s="31">
        <f t="shared" si="80"/>
        <v>3.669724770642202E-3</v>
      </c>
      <c r="AY175" s="121">
        <f t="shared" si="81"/>
        <v>5.5792651191839283E-3</v>
      </c>
      <c r="AZ175" s="31" t="str">
        <f t="shared" si="82"/>
        <v/>
      </c>
      <c r="BA175" s="31">
        <f t="shared" si="83"/>
        <v>1.3123359580052493E-2</v>
      </c>
      <c r="BB175" s="31">
        <f t="shared" si="84"/>
        <v>3.2620514679231605E-3</v>
      </c>
      <c r="BC175" s="31" t="str">
        <f t="shared" si="85"/>
        <v/>
      </c>
      <c r="BD175" s="31" t="str">
        <f t="shared" si="86"/>
        <v/>
      </c>
      <c r="BE175" s="31" t="str">
        <f t="shared" si="87"/>
        <v/>
      </c>
      <c r="BF175" s="122">
        <f t="shared" si="88"/>
        <v>1.43602675913278E-3</v>
      </c>
      <c r="BG175" s="123" t="str">
        <f t="shared" si="89"/>
        <v/>
      </c>
      <c r="BH175" s="184">
        <f t="shared" si="90"/>
        <v>9.8000000000000004E-2</v>
      </c>
      <c r="BI175" s="185">
        <f t="shared" si="91"/>
        <v>0.1111111111111111</v>
      </c>
      <c r="BJ175" s="185">
        <f t="shared" si="92"/>
        <v>6.1855670103092786E-2</v>
      </c>
      <c r="BK175" s="186">
        <f t="shared" si="93"/>
        <v>9.4499294781382234E-2</v>
      </c>
      <c r="BL175" s="185" t="str">
        <f t="shared" si="94"/>
        <v/>
      </c>
      <c r="BM175" s="185">
        <f t="shared" si="95"/>
        <v>0.38461538461538464</v>
      </c>
      <c r="BN175" s="185">
        <f t="shared" si="96"/>
        <v>5.3571428571428568E-2</v>
      </c>
      <c r="BO175" s="185" t="str">
        <f t="shared" si="97"/>
        <v/>
      </c>
      <c r="BP175" s="185" t="str">
        <f t="shared" si="98"/>
        <v/>
      </c>
      <c r="BQ175" s="185" t="str">
        <f t="shared" si="99"/>
        <v/>
      </c>
      <c r="BR175" s="187">
        <f t="shared" si="100"/>
        <v>3.7104072398190045E-2</v>
      </c>
      <c r="BS175" s="188" t="str">
        <f t="shared" si="101"/>
        <v/>
      </c>
      <c r="BT175" s="209">
        <f t="shared" si="102"/>
        <v>1</v>
      </c>
      <c r="BU175" s="210">
        <f t="shared" si="103"/>
        <v>1</v>
      </c>
      <c r="BV175" s="210">
        <f t="shared" si="104"/>
        <v>1</v>
      </c>
      <c r="BW175" s="211">
        <f t="shared" si="105"/>
        <v>1</v>
      </c>
      <c r="BX175" s="210" t="str">
        <f t="shared" si="106"/>
        <v/>
      </c>
      <c r="BY175" s="210">
        <f t="shared" si="107"/>
        <v>1</v>
      </c>
      <c r="BZ175" s="210">
        <f t="shared" si="108"/>
        <v>0.375</v>
      </c>
      <c r="CA175" s="210" t="str">
        <f t="shared" si="109"/>
        <v/>
      </c>
      <c r="CB175" s="210" t="str">
        <f t="shared" si="110"/>
        <v/>
      </c>
      <c r="CC175" s="210" t="str">
        <f t="shared" si="111"/>
        <v/>
      </c>
      <c r="CD175" s="212">
        <f t="shared" si="112"/>
        <v>0.24698795180722891</v>
      </c>
      <c r="CE175" s="213" t="str">
        <f t="shared" si="113"/>
        <v/>
      </c>
    </row>
    <row r="176" spans="1:83" x14ac:dyDescent="0.25">
      <c r="A176" s="12" t="s">
        <v>509</v>
      </c>
      <c r="B176" s="13" t="s">
        <v>510</v>
      </c>
      <c r="C176" s="13" t="s">
        <v>43</v>
      </c>
      <c r="D176" s="13" t="s">
        <v>228</v>
      </c>
      <c r="E176" s="13" t="s">
        <v>229</v>
      </c>
      <c r="F176" s="13" t="s">
        <v>473</v>
      </c>
      <c r="G176" s="13" t="s">
        <v>474</v>
      </c>
      <c r="H176" s="13" t="s">
        <v>99</v>
      </c>
      <c r="I176" s="13" t="str">
        <f t="shared" si="77"/>
        <v>ano</v>
      </c>
      <c r="J176" s="14">
        <f>VLOOKUP(D176,'struktura dle kraje'!A:C,3,0)</f>
        <v>653227</v>
      </c>
      <c r="K176" s="45">
        <f>VLOOKUP(F176,'struktura dle okresů'!A:C,3,0)</f>
        <v>72912</v>
      </c>
      <c r="L176" s="44">
        <v>314</v>
      </c>
      <c r="M176" s="14">
        <v>5</v>
      </c>
      <c r="N176" s="14">
        <v>43</v>
      </c>
      <c r="O176" s="15">
        <v>362</v>
      </c>
      <c r="P176" s="14"/>
      <c r="Q176" s="14">
        <v>5</v>
      </c>
      <c r="R176" s="14">
        <v>36</v>
      </c>
      <c r="S176" s="14"/>
      <c r="T176" s="14"/>
      <c r="U176" s="14"/>
      <c r="V176" s="16">
        <v>41</v>
      </c>
      <c r="W176" s="17"/>
      <c r="X176" s="142">
        <f>VLOOKUP($D176,'struktura dle kraje'!$A:$O,4,0)</f>
        <v>2500</v>
      </c>
      <c r="Y176" s="143">
        <f>VLOOKUP($D176,'struktura dle kraje'!$A:$O,5,0)</f>
        <v>45</v>
      </c>
      <c r="Z176" s="143">
        <f>VLOOKUP($D176,'struktura dle kraje'!$A:$O,6,0)</f>
        <v>291</v>
      </c>
      <c r="AA176" s="144">
        <f>VLOOKUP($D176,'struktura dle kraje'!$A:$O,7,0)</f>
        <v>2836</v>
      </c>
      <c r="AB176" s="143">
        <f>VLOOKUP($D176,'struktura dle kraje'!$A:$O,8,0)</f>
        <v>8</v>
      </c>
      <c r="AC176" s="143">
        <f>VLOOKUP($D176,'struktura dle kraje'!$A:$O,9,0)</f>
        <v>13</v>
      </c>
      <c r="AD176" s="143">
        <f>VLOOKUP($D176,'struktura dle kraje'!$A:$O,10,0)</f>
        <v>672</v>
      </c>
      <c r="AE176" s="143">
        <f>VLOOKUP($D176,'struktura dle kraje'!$A:$O,11,0)</f>
        <v>380</v>
      </c>
      <c r="AF176" s="143">
        <f>VLOOKUP($D176,'struktura dle kraje'!$A:$O,12,0)</f>
        <v>0</v>
      </c>
      <c r="AG176" s="143">
        <f>VLOOKUP($D176,'struktura dle kraje'!$A:$O,13,0)</f>
        <v>32</v>
      </c>
      <c r="AH176" s="145">
        <f>VLOOKUP($D176,'struktura dle kraje'!$A:$O,14,0)</f>
        <v>1105</v>
      </c>
      <c r="AI176" s="146">
        <f>VLOOKUP($D176,'struktura dle kraje'!$A:$O,15,0)</f>
        <v>817</v>
      </c>
      <c r="AJ176" s="167">
        <f>VLOOKUP($F176,'struktura dle okresů'!$A:$O,4,0)</f>
        <v>314</v>
      </c>
      <c r="AK176" s="168">
        <f>VLOOKUP($F176,'struktura dle okresů'!$A:$O,5,0)</f>
        <v>5</v>
      </c>
      <c r="AL176" s="168">
        <f>VLOOKUP($F176,'struktura dle okresů'!$A:$O,6,0)</f>
        <v>43</v>
      </c>
      <c r="AM176" s="169">
        <f>VLOOKUP($F176,'struktura dle okresů'!$A:$O,7,0)</f>
        <v>362</v>
      </c>
      <c r="AN176" s="168">
        <f>VLOOKUP($F176,'struktura dle okresů'!$A:$O,8,0)</f>
        <v>0</v>
      </c>
      <c r="AO176" s="168">
        <f>VLOOKUP($F176,'struktura dle okresů'!$A:$O,9,0)</f>
        <v>5</v>
      </c>
      <c r="AP176" s="168">
        <f>VLOOKUP($F176,'struktura dle okresů'!$A:$O,10,0)</f>
        <v>36</v>
      </c>
      <c r="AQ176" s="168">
        <f>VLOOKUP($F176,'struktura dle okresů'!$A:$O,11,0)</f>
        <v>96</v>
      </c>
      <c r="AR176" s="168">
        <f>VLOOKUP($F176,'struktura dle okresů'!$A:$O,12,0)</f>
        <v>0</v>
      </c>
      <c r="AS176" s="168">
        <f>VLOOKUP($F176,'struktura dle okresů'!$A:$O,13,0)</f>
        <v>0</v>
      </c>
      <c r="AT176" s="170">
        <f>VLOOKUP($F176,'struktura dle okresů'!$A:$O,14,0)</f>
        <v>137</v>
      </c>
      <c r="AU176" s="171">
        <f>VLOOKUP($F176,'struktura dle okresů'!$A:$O,15,0)</f>
        <v>93</v>
      </c>
      <c r="AV176" s="30">
        <f t="shared" si="78"/>
        <v>7.4215887872556667E-3</v>
      </c>
      <c r="AW176" s="31">
        <f t="shared" si="79"/>
        <v>6.0901339829476245E-3</v>
      </c>
      <c r="AX176" s="31">
        <f t="shared" si="80"/>
        <v>8.7665647298674817E-3</v>
      </c>
      <c r="AY176" s="121">
        <f t="shared" si="81"/>
        <v>7.5361715415842613E-3</v>
      </c>
      <c r="AZ176" s="31" t="str">
        <f t="shared" si="82"/>
        <v/>
      </c>
      <c r="BA176" s="31">
        <f t="shared" si="83"/>
        <v>1.3123359580052493E-2</v>
      </c>
      <c r="BB176" s="31">
        <f t="shared" si="84"/>
        <v>3.2620514679231605E-3</v>
      </c>
      <c r="BC176" s="31" t="str">
        <f t="shared" si="85"/>
        <v/>
      </c>
      <c r="BD176" s="31" t="str">
        <f t="shared" si="86"/>
        <v/>
      </c>
      <c r="BE176" s="31" t="str">
        <f t="shared" si="87"/>
        <v/>
      </c>
      <c r="BF176" s="122">
        <f t="shared" si="88"/>
        <v>1.43602675913278E-3</v>
      </c>
      <c r="BG176" s="123" t="str">
        <f t="shared" si="89"/>
        <v/>
      </c>
      <c r="BH176" s="184">
        <f t="shared" si="90"/>
        <v>0.12559999999999999</v>
      </c>
      <c r="BI176" s="185">
        <f t="shared" si="91"/>
        <v>0.1111111111111111</v>
      </c>
      <c r="BJ176" s="185">
        <f t="shared" si="92"/>
        <v>0.14776632302405499</v>
      </c>
      <c r="BK176" s="186">
        <f t="shared" si="93"/>
        <v>0.12764456981664316</v>
      </c>
      <c r="BL176" s="185" t="str">
        <f t="shared" si="94"/>
        <v/>
      </c>
      <c r="BM176" s="185">
        <f t="shared" si="95"/>
        <v>0.38461538461538464</v>
      </c>
      <c r="BN176" s="185">
        <f t="shared" si="96"/>
        <v>5.3571428571428568E-2</v>
      </c>
      <c r="BO176" s="185" t="str">
        <f t="shared" si="97"/>
        <v/>
      </c>
      <c r="BP176" s="185" t="str">
        <f t="shared" si="98"/>
        <v/>
      </c>
      <c r="BQ176" s="185" t="str">
        <f t="shared" si="99"/>
        <v/>
      </c>
      <c r="BR176" s="187">
        <f t="shared" si="100"/>
        <v>3.7104072398190045E-2</v>
      </c>
      <c r="BS176" s="188" t="str">
        <f t="shared" si="101"/>
        <v/>
      </c>
      <c r="BT176" s="209">
        <f t="shared" si="102"/>
        <v>1</v>
      </c>
      <c r="BU176" s="210">
        <f t="shared" si="103"/>
        <v>1</v>
      </c>
      <c r="BV176" s="210">
        <f t="shared" si="104"/>
        <v>1</v>
      </c>
      <c r="BW176" s="211">
        <f t="shared" si="105"/>
        <v>1</v>
      </c>
      <c r="BX176" s="210" t="str">
        <f t="shared" si="106"/>
        <v/>
      </c>
      <c r="BY176" s="210">
        <f t="shared" si="107"/>
        <v>1</v>
      </c>
      <c r="BZ176" s="210">
        <f t="shared" si="108"/>
        <v>1</v>
      </c>
      <c r="CA176" s="210" t="str">
        <f t="shared" si="109"/>
        <v/>
      </c>
      <c r="CB176" s="210" t="str">
        <f t="shared" si="110"/>
        <v/>
      </c>
      <c r="CC176" s="210" t="str">
        <f t="shared" si="111"/>
        <v/>
      </c>
      <c r="CD176" s="212">
        <f t="shared" si="112"/>
        <v>0.29927007299270075</v>
      </c>
      <c r="CE176" s="213" t="str">
        <f t="shared" si="113"/>
        <v/>
      </c>
    </row>
    <row r="177" spans="1:83" x14ac:dyDescent="0.25">
      <c r="A177" s="12" t="s">
        <v>511</v>
      </c>
      <c r="B177" s="13" t="s">
        <v>512</v>
      </c>
      <c r="C177" s="13" t="s">
        <v>43</v>
      </c>
      <c r="D177" s="13" t="s">
        <v>228</v>
      </c>
      <c r="E177" s="13" t="s">
        <v>229</v>
      </c>
      <c r="F177" s="13" t="s">
        <v>245</v>
      </c>
      <c r="G177" s="13" t="s">
        <v>246</v>
      </c>
      <c r="H177" s="13" t="s">
        <v>99</v>
      </c>
      <c r="I177" s="13" t="str">
        <f t="shared" si="77"/>
        <v>ano</v>
      </c>
      <c r="J177" s="14">
        <f>VLOOKUP(D177,'struktura dle kraje'!A:C,3,0)</f>
        <v>653227</v>
      </c>
      <c r="K177" s="45">
        <f>VLOOKUP(F177,'struktura dle okresů'!A:C,3,0)</f>
        <v>104261</v>
      </c>
      <c r="L177" s="44">
        <v>398</v>
      </c>
      <c r="M177" s="14">
        <v>5</v>
      </c>
      <c r="N177" s="14">
        <v>29</v>
      </c>
      <c r="O177" s="15">
        <v>432</v>
      </c>
      <c r="P177" s="14"/>
      <c r="Q177" s="14"/>
      <c r="R177" s="14">
        <v>69</v>
      </c>
      <c r="S177" s="14"/>
      <c r="T177" s="14"/>
      <c r="U177" s="14"/>
      <c r="V177" s="16">
        <v>69</v>
      </c>
      <c r="W177" s="17"/>
      <c r="X177" s="142">
        <f>VLOOKUP($D177,'struktura dle kraje'!$A:$O,4,0)</f>
        <v>2500</v>
      </c>
      <c r="Y177" s="143">
        <f>VLOOKUP($D177,'struktura dle kraje'!$A:$O,5,0)</f>
        <v>45</v>
      </c>
      <c r="Z177" s="143">
        <f>VLOOKUP($D177,'struktura dle kraje'!$A:$O,6,0)</f>
        <v>291</v>
      </c>
      <c r="AA177" s="144">
        <f>VLOOKUP($D177,'struktura dle kraje'!$A:$O,7,0)</f>
        <v>2836</v>
      </c>
      <c r="AB177" s="143">
        <f>VLOOKUP($D177,'struktura dle kraje'!$A:$O,8,0)</f>
        <v>8</v>
      </c>
      <c r="AC177" s="143">
        <f>VLOOKUP($D177,'struktura dle kraje'!$A:$O,9,0)</f>
        <v>13</v>
      </c>
      <c r="AD177" s="143">
        <f>VLOOKUP($D177,'struktura dle kraje'!$A:$O,10,0)</f>
        <v>672</v>
      </c>
      <c r="AE177" s="143">
        <f>VLOOKUP($D177,'struktura dle kraje'!$A:$O,11,0)</f>
        <v>380</v>
      </c>
      <c r="AF177" s="143">
        <f>VLOOKUP($D177,'struktura dle kraje'!$A:$O,12,0)</f>
        <v>0</v>
      </c>
      <c r="AG177" s="143">
        <f>VLOOKUP($D177,'struktura dle kraje'!$A:$O,13,0)</f>
        <v>32</v>
      </c>
      <c r="AH177" s="145">
        <f>VLOOKUP($D177,'struktura dle kraje'!$A:$O,14,0)</f>
        <v>1105</v>
      </c>
      <c r="AI177" s="146">
        <f>VLOOKUP($D177,'struktura dle kraje'!$A:$O,15,0)</f>
        <v>817</v>
      </c>
      <c r="AJ177" s="167">
        <f>VLOOKUP($F177,'struktura dle okresů'!$A:$O,4,0)</f>
        <v>398</v>
      </c>
      <c r="AK177" s="168">
        <f>VLOOKUP($F177,'struktura dle okresů'!$A:$O,5,0)</f>
        <v>5</v>
      </c>
      <c r="AL177" s="168">
        <f>VLOOKUP($F177,'struktura dle okresů'!$A:$O,6,0)</f>
        <v>29</v>
      </c>
      <c r="AM177" s="169">
        <f>VLOOKUP($F177,'struktura dle okresů'!$A:$O,7,0)</f>
        <v>432</v>
      </c>
      <c r="AN177" s="168">
        <f>VLOOKUP($F177,'struktura dle okresů'!$A:$O,8,0)</f>
        <v>0</v>
      </c>
      <c r="AO177" s="168">
        <f>VLOOKUP($F177,'struktura dle okresů'!$A:$O,9,0)</f>
        <v>0</v>
      </c>
      <c r="AP177" s="168">
        <f>VLOOKUP($F177,'struktura dle okresů'!$A:$O,10,0)</f>
        <v>69</v>
      </c>
      <c r="AQ177" s="168">
        <f>VLOOKUP($F177,'struktura dle okresů'!$A:$O,11,0)</f>
        <v>60</v>
      </c>
      <c r="AR177" s="168">
        <f>VLOOKUP($F177,'struktura dle okresů'!$A:$O,12,0)</f>
        <v>0</v>
      </c>
      <c r="AS177" s="168">
        <f>VLOOKUP($F177,'struktura dle okresů'!$A:$O,13,0)</f>
        <v>0</v>
      </c>
      <c r="AT177" s="170">
        <f>VLOOKUP($F177,'struktura dle okresů'!$A:$O,14,0)</f>
        <v>129</v>
      </c>
      <c r="AU177" s="171">
        <f>VLOOKUP($F177,'struktura dle okresů'!$A:$O,15,0)</f>
        <v>160</v>
      </c>
      <c r="AV177" s="30">
        <f t="shared" si="78"/>
        <v>9.4069819660119597E-3</v>
      </c>
      <c r="AW177" s="31">
        <f t="shared" si="79"/>
        <v>6.0901339829476245E-3</v>
      </c>
      <c r="AX177" s="31">
        <f t="shared" si="80"/>
        <v>5.9123343527013256E-3</v>
      </c>
      <c r="AY177" s="121">
        <f t="shared" si="81"/>
        <v>8.9934422816696155E-3</v>
      </c>
      <c r="AZ177" s="31" t="str">
        <f t="shared" si="82"/>
        <v/>
      </c>
      <c r="BA177" s="31" t="str">
        <f t="shared" si="83"/>
        <v/>
      </c>
      <c r="BB177" s="31">
        <f t="shared" si="84"/>
        <v>6.2522653135193909E-3</v>
      </c>
      <c r="BC177" s="31" t="str">
        <f t="shared" si="85"/>
        <v/>
      </c>
      <c r="BD177" s="31" t="str">
        <f t="shared" si="86"/>
        <v/>
      </c>
      <c r="BE177" s="31" t="str">
        <f t="shared" si="87"/>
        <v/>
      </c>
      <c r="BF177" s="122">
        <f t="shared" si="88"/>
        <v>2.4167279604917517E-3</v>
      </c>
      <c r="BG177" s="123" t="str">
        <f t="shared" si="89"/>
        <v/>
      </c>
      <c r="BH177" s="184">
        <f t="shared" si="90"/>
        <v>0.15920000000000001</v>
      </c>
      <c r="BI177" s="185">
        <f t="shared" si="91"/>
        <v>0.1111111111111111</v>
      </c>
      <c r="BJ177" s="185">
        <f t="shared" si="92"/>
        <v>9.9656357388316158E-2</v>
      </c>
      <c r="BK177" s="186">
        <f t="shared" si="93"/>
        <v>0.15232722143864599</v>
      </c>
      <c r="BL177" s="185" t="str">
        <f t="shared" si="94"/>
        <v/>
      </c>
      <c r="BM177" s="185" t="str">
        <f t="shared" si="95"/>
        <v/>
      </c>
      <c r="BN177" s="185">
        <f t="shared" si="96"/>
        <v>0.10267857142857142</v>
      </c>
      <c r="BO177" s="185" t="str">
        <f t="shared" si="97"/>
        <v/>
      </c>
      <c r="BP177" s="185" t="str">
        <f t="shared" si="98"/>
        <v/>
      </c>
      <c r="BQ177" s="185" t="str">
        <f t="shared" si="99"/>
        <v/>
      </c>
      <c r="BR177" s="187">
        <f t="shared" si="100"/>
        <v>6.244343891402715E-2</v>
      </c>
      <c r="BS177" s="188" t="str">
        <f t="shared" si="101"/>
        <v/>
      </c>
      <c r="BT177" s="209">
        <f t="shared" si="102"/>
        <v>1</v>
      </c>
      <c r="BU177" s="210">
        <f t="shared" si="103"/>
        <v>1</v>
      </c>
      <c r="BV177" s="210">
        <f t="shared" si="104"/>
        <v>1</v>
      </c>
      <c r="BW177" s="211">
        <f t="shared" si="105"/>
        <v>1</v>
      </c>
      <c r="BX177" s="210" t="str">
        <f t="shared" si="106"/>
        <v/>
      </c>
      <c r="BY177" s="210" t="str">
        <f t="shared" si="107"/>
        <v/>
      </c>
      <c r="BZ177" s="210">
        <f t="shared" si="108"/>
        <v>1</v>
      </c>
      <c r="CA177" s="210" t="str">
        <f t="shared" si="109"/>
        <v/>
      </c>
      <c r="CB177" s="210" t="str">
        <f t="shared" si="110"/>
        <v/>
      </c>
      <c r="CC177" s="210" t="str">
        <f t="shared" si="111"/>
        <v/>
      </c>
      <c r="CD177" s="212">
        <f t="shared" si="112"/>
        <v>0.53488372093023251</v>
      </c>
      <c r="CE177" s="213" t="str">
        <f t="shared" si="113"/>
        <v/>
      </c>
    </row>
    <row r="178" spans="1:83" x14ac:dyDescent="0.25">
      <c r="A178" s="12" t="s">
        <v>513</v>
      </c>
      <c r="B178" s="13" t="s">
        <v>514</v>
      </c>
      <c r="C178" s="13" t="s">
        <v>132</v>
      </c>
      <c r="D178" s="13" t="s">
        <v>95</v>
      </c>
      <c r="E178" s="13" t="s">
        <v>96</v>
      </c>
      <c r="F178" s="13" t="s">
        <v>208</v>
      </c>
      <c r="G178" s="13" t="s">
        <v>209</v>
      </c>
      <c r="H178" s="13" t="s">
        <v>205</v>
      </c>
      <c r="I178" s="13" t="str">
        <f t="shared" si="77"/>
        <v>ne</v>
      </c>
      <c r="J178" s="14">
        <f>VLOOKUP(D178,'struktura dle kraje'!A:C,3,0)</f>
        <v>517647</v>
      </c>
      <c r="K178" s="45">
        <f>VLOOKUP(F178,'struktura dle okresů'!A:C,3,0)</f>
        <v>74218</v>
      </c>
      <c r="L178" s="44"/>
      <c r="M178" s="14"/>
      <c r="N178" s="14"/>
      <c r="O178" s="15"/>
      <c r="P178" s="14"/>
      <c r="Q178" s="14"/>
      <c r="R178" s="14">
        <v>120</v>
      </c>
      <c r="S178" s="14"/>
      <c r="T178" s="14"/>
      <c r="U178" s="14"/>
      <c r="V178" s="16">
        <v>120</v>
      </c>
      <c r="W178" s="17"/>
      <c r="X178" s="142">
        <f>VLOOKUP($D178,'struktura dle kraje'!$A:$O,4,0)</f>
        <v>2107</v>
      </c>
      <c r="Y178" s="143">
        <f>VLOOKUP($D178,'struktura dle kraje'!$A:$O,5,0)</f>
        <v>28</v>
      </c>
      <c r="Z178" s="143">
        <f>VLOOKUP($D178,'struktura dle kraje'!$A:$O,6,0)</f>
        <v>189</v>
      </c>
      <c r="AA178" s="144">
        <f>VLOOKUP($D178,'struktura dle kraje'!$A:$O,7,0)</f>
        <v>2324</v>
      </c>
      <c r="AB178" s="143">
        <f>VLOOKUP($D178,'struktura dle kraje'!$A:$O,8,0)</f>
        <v>25</v>
      </c>
      <c r="AC178" s="143">
        <f>VLOOKUP($D178,'struktura dle kraje'!$A:$O,9,0)</f>
        <v>18</v>
      </c>
      <c r="AD178" s="143">
        <f>VLOOKUP($D178,'struktura dle kraje'!$A:$O,10,0)</f>
        <v>683</v>
      </c>
      <c r="AE178" s="143">
        <f>VLOOKUP($D178,'struktura dle kraje'!$A:$O,11,0)</f>
        <v>1188</v>
      </c>
      <c r="AF178" s="143">
        <f>VLOOKUP($D178,'struktura dle kraje'!$A:$O,12,0)</f>
        <v>65</v>
      </c>
      <c r="AG178" s="143">
        <f>VLOOKUP($D178,'struktura dle kraje'!$A:$O,13,0)</f>
        <v>35</v>
      </c>
      <c r="AH178" s="145">
        <f>VLOOKUP($D178,'struktura dle kraje'!$A:$O,14,0)</f>
        <v>2014</v>
      </c>
      <c r="AI178" s="146">
        <f>VLOOKUP($D178,'struktura dle kraje'!$A:$O,15,0)</f>
        <v>0</v>
      </c>
      <c r="AJ178" s="167">
        <f>VLOOKUP($F178,'struktura dle okresů'!$A:$O,4,0)</f>
        <v>267</v>
      </c>
      <c r="AK178" s="168">
        <f>VLOOKUP($F178,'struktura dle okresů'!$A:$O,5,0)</f>
        <v>5</v>
      </c>
      <c r="AL178" s="168">
        <f>VLOOKUP($F178,'struktura dle okresů'!$A:$O,6,0)</f>
        <v>22</v>
      </c>
      <c r="AM178" s="169">
        <f>VLOOKUP($F178,'struktura dle okresů'!$A:$O,7,0)</f>
        <v>294</v>
      </c>
      <c r="AN178" s="168">
        <f>VLOOKUP($F178,'struktura dle okresů'!$A:$O,8,0)</f>
        <v>0</v>
      </c>
      <c r="AO178" s="168">
        <f>VLOOKUP($F178,'struktura dle okresů'!$A:$O,9,0)</f>
        <v>0</v>
      </c>
      <c r="AP178" s="168">
        <f>VLOOKUP($F178,'struktura dle okresů'!$A:$O,10,0)</f>
        <v>240</v>
      </c>
      <c r="AQ178" s="168">
        <f>VLOOKUP($F178,'struktura dle okresů'!$A:$O,11,0)</f>
        <v>40</v>
      </c>
      <c r="AR178" s="168">
        <f>VLOOKUP($F178,'struktura dle okresů'!$A:$O,12,0)</f>
        <v>60</v>
      </c>
      <c r="AS178" s="168">
        <f>VLOOKUP($F178,'struktura dle okresů'!$A:$O,13,0)</f>
        <v>0</v>
      </c>
      <c r="AT178" s="170">
        <f>VLOOKUP($F178,'struktura dle okresů'!$A:$O,14,0)</f>
        <v>340</v>
      </c>
      <c r="AU178" s="171">
        <f>VLOOKUP($F178,'struktura dle okresů'!$A:$O,15,0)</f>
        <v>0</v>
      </c>
      <c r="AV178" s="30" t="str">
        <f t="shared" si="78"/>
        <v/>
      </c>
      <c r="AW178" s="31" t="str">
        <f t="shared" si="79"/>
        <v/>
      </c>
      <c r="AX178" s="31" t="str">
        <f t="shared" si="80"/>
        <v/>
      </c>
      <c r="AY178" s="121" t="str">
        <f t="shared" si="81"/>
        <v/>
      </c>
      <c r="AZ178" s="31" t="str">
        <f t="shared" si="82"/>
        <v/>
      </c>
      <c r="BA178" s="31" t="str">
        <f t="shared" si="83"/>
        <v/>
      </c>
      <c r="BB178" s="31">
        <f t="shared" si="84"/>
        <v>1.0873504893077202E-2</v>
      </c>
      <c r="BC178" s="31" t="str">
        <f t="shared" si="85"/>
        <v/>
      </c>
      <c r="BD178" s="31" t="str">
        <f t="shared" si="86"/>
        <v/>
      </c>
      <c r="BE178" s="31" t="str">
        <f t="shared" si="87"/>
        <v/>
      </c>
      <c r="BF178" s="122">
        <f t="shared" si="88"/>
        <v>4.203005148681307E-3</v>
      </c>
      <c r="BG178" s="123" t="str">
        <f t="shared" si="89"/>
        <v/>
      </c>
      <c r="BH178" s="184" t="str">
        <f t="shared" si="90"/>
        <v/>
      </c>
      <c r="BI178" s="185" t="str">
        <f t="shared" si="91"/>
        <v/>
      </c>
      <c r="BJ178" s="185" t="str">
        <f t="shared" si="92"/>
        <v/>
      </c>
      <c r="BK178" s="186" t="str">
        <f t="shared" si="93"/>
        <v/>
      </c>
      <c r="BL178" s="185" t="str">
        <f t="shared" si="94"/>
        <v/>
      </c>
      <c r="BM178" s="185" t="str">
        <f t="shared" si="95"/>
        <v/>
      </c>
      <c r="BN178" s="185">
        <f t="shared" si="96"/>
        <v>0.17569546120058566</v>
      </c>
      <c r="BO178" s="185" t="str">
        <f t="shared" si="97"/>
        <v/>
      </c>
      <c r="BP178" s="185" t="str">
        <f t="shared" si="98"/>
        <v/>
      </c>
      <c r="BQ178" s="185" t="str">
        <f t="shared" si="99"/>
        <v/>
      </c>
      <c r="BR178" s="187">
        <f t="shared" si="100"/>
        <v>5.9582919563058591E-2</v>
      </c>
      <c r="BS178" s="188" t="str">
        <f t="shared" si="101"/>
        <v/>
      </c>
      <c r="BT178" s="209" t="str">
        <f t="shared" si="102"/>
        <v/>
      </c>
      <c r="BU178" s="210" t="str">
        <f t="shared" si="103"/>
        <v/>
      </c>
      <c r="BV178" s="210" t="str">
        <f t="shared" si="104"/>
        <v/>
      </c>
      <c r="BW178" s="211" t="str">
        <f t="shared" si="105"/>
        <v/>
      </c>
      <c r="BX178" s="210" t="str">
        <f t="shared" si="106"/>
        <v/>
      </c>
      <c r="BY178" s="210" t="str">
        <f t="shared" si="107"/>
        <v/>
      </c>
      <c r="BZ178" s="210">
        <f t="shared" si="108"/>
        <v>0.5</v>
      </c>
      <c r="CA178" s="210" t="str">
        <f t="shared" si="109"/>
        <v/>
      </c>
      <c r="CB178" s="210" t="str">
        <f t="shared" si="110"/>
        <v/>
      </c>
      <c r="CC178" s="210" t="str">
        <f t="shared" si="111"/>
        <v/>
      </c>
      <c r="CD178" s="212">
        <f t="shared" si="112"/>
        <v>0.35294117647058826</v>
      </c>
      <c r="CE178" s="213" t="str">
        <f t="shared" si="113"/>
        <v/>
      </c>
    </row>
    <row r="179" spans="1:83" x14ac:dyDescent="0.25">
      <c r="A179" s="12" t="s">
        <v>515</v>
      </c>
      <c r="B179" s="13" t="s">
        <v>516</v>
      </c>
      <c r="C179" s="13" t="s">
        <v>132</v>
      </c>
      <c r="D179" s="13" t="s">
        <v>31</v>
      </c>
      <c r="E179" s="13" t="s">
        <v>32</v>
      </c>
      <c r="F179" s="13" t="s">
        <v>413</v>
      </c>
      <c r="G179" s="13" t="s">
        <v>414</v>
      </c>
      <c r="H179" s="13" t="s">
        <v>205</v>
      </c>
      <c r="I179" s="13" t="str">
        <f t="shared" si="77"/>
        <v>ne</v>
      </c>
      <c r="J179" s="14">
        <f>VLOOKUP(D179,'struktura dle kraje'!A:C,3,0)</f>
        <v>293195</v>
      </c>
      <c r="K179" s="45">
        <f>VLOOKUP(F179,'struktura dle okresů'!A:C,3,0)</f>
        <v>85092</v>
      </c>
      <c r="L179" s="44"/>
      <c r="M179" s="14"/>
      <c r="N179" s="14"/>
      <c r="O179" s="15"/>
      <c r="P179" s="14"/>
      <c r="Q179" s="14"/>
      <c r="R179" s="14">
        <v>82</v>
      </c>
      <c r="S179" s="14"/>
      <c r="T179" s="14"/>
      <c r="U179" s="14"/>
      <c r="V179" s="16">
        <v>82</v>
      </c>
      <c r="W179" s="17"/>
      <c r="X179" s="142">
        <f>VLOOKUP($D179,'struktura dle kraje'!$A:$O,4,0)</f>
        <v>889</v>
      </c>
      <c r="Y179" s="143">
        <f>VLOOKUP($D179,'struktura dle kraje'!$A:$O,5,0)</f>
        <v>17</v>
      </c>
      <c r="Z179" s="143">
        <f>VLOOKUP($D179,'struktura dle kraje'!$A:$O,6,0)</f>
        <v>81</v>
      </c>
      <c r="AA179" s="144">
        <f>VLOOKUP($D179,'struktura dle kraje'!$A:$O,7,0)</f>
        <v>987</v>
      </c>
      <c r="AB179" s="143">
        <f>VLOOKUP($D179,'struktura dle kraje'!$A:$O,8,0)</f>
        <v>35</v>
      </c>
      <c r="AC179" s="143">
        <f>VLOOKUP($D179,'struktura dle kraje'!$A:$O,9,0)</f>
        <v>20</v>
      </c>
      <c r="AD179" s="143">
        <f>VLOOKUP($D179,'struktura dle kraje'!$A:$O,10,0)</f>
        <v>316</v>
      </c>
      <c r="AE179" s="143">
        <f>VLOOKUP($D179,'struktura dle kraje'!$A:$O,11,0)</f>
        <v>25</v>
      </c>
      <c r="AF179" s="143">
        <f>VLOOKUP($D179,'struktura dle kraje'!$A:$O,12,0)</f>
        <v>267</v>
      </c>
      <c r="AG179" s="143">
        <f>VLOOKUP($D179,'struktura dle kraje'!$A:$O,13,0)</f>
        <v>20</v>
      </c>
      <c r="AH179" s="145">
        <f>VLOOKUP($D179,'struktura dle kraje'!$A:$O,14,0)</f>
        <v>683</v>
      </c>
      <c r="AI179" s="146">
        <f>VLOOKUP($D179,'struktura dle kraje'!$A:$O,15,0)</f>
        <v>2139</v>
      </c>
      <c r="AJ179" s="167">
        <f>VLOOKUP($F179,'struktura dle okresů'!$A:$O,4,0)</f>
        <v>223</v>
      </c>
      <c r="AK179" s="168">
        <f>VLOOKUP($F179,'struktura dle okresů'!$A:$O,5,0)</f>
        <v>6</v>
      </c>
      <c r="AL179" s="168">
        <f>VLOOKUP($F179,'struktura dle okresů'!$A:$O,6,0)</f>
        <v>21</v>
      </c>
      <c r="AM179" s="169">
        <f>VLOOKUP($F179,'struktura dle okresů'!$A:$O,7,0)</f>
        <v>250</v>
      </c>
      <c r="AN179" s="168">
        <f>VLOOKUP($F179,'struktura dle okresů'!$A:$O,8,0)</f>
        <v>0</v>
      </c>
      <c r="AO179" s="168">
        <f>VLOOKUP($F179,'struktura dle okresů'!$A:$O,9,0)</f>
        <v>0</v>
      </c>
      <c r="AP179" s="168">
        <f>VLOOKUP($F179,'struktura dle okresů'!$A:$O,10,0)</f>
        <v>162</v>
      </c>
      <c r="AQ179" s="168">
        <f>VLOOKUP($F179,'struktura dle okresů'!$A:$O,11,0)</f>
        <v>0</v>
      </c>
      <c r="AR179" s="168">
        <f>VLOOKUP($F179,'struktura dle okresů'!$A:$O,12,0)</f>
        <v>0</v>
      </c>
      <c r="AS179" s="168">
        <f>VLOOKUP($F179,'struktura dle okresů'!$A:$O,13,0)</f>
        <v>0</v>
      </c>
      <c r="AT179" s="170">
        <f>VLOOKUP($F179,'struktura dle okresů'!$A:$O,14,0)</f>
        <v>162</v>
      </c>
      <c r="AU179" s="171">
        <f>VLOOKUP($F179,'struktura dle okresů'!$A:$O,15,0)</f>
        <v>0</v>
      </c>
      <c r="AV179" s="30" t="str">
        <f t="shared" si="78"/>
        <v/>
      </c>
      <c r="AW179" s="31" t="str">
        <f t="shared" si="79"/>
        <v/>
      </c>
      <c r="AX179" s="31" t="str">
        <f t="shared" si="80"/>
        <v/>
      </c>
      <c r="AY179" s="121" t="str">
        <f t="shared" si="81"/>
        <v/>
      </c>
      <c r="AZ179" s="31" t="str">
        <f t="shared" si="82"/>
        <v/>
      </c>
      <c r="BA179" s="31" t="str">
        <f t="shared" si="83"/>
        <v/>
      </c>
      <c r="BB179" s="31">
        <f t="shared" si="84"/>
        <v>7.4302283436027544E-3</v>
      </c>
      <c r="BC179" s="31" t="str">
        <f t="shared" si="85"/>
        <v/>
      </c>
      <c r="BD179" s="31" t="str">
        <f t="shared" si="86"/>
        <v/>
      </c>
      <c r="BE179" s="31" t="str">
        <f t="shared" si="87"/>
        <v/>
      </c>
      <c r="BF179" s="122">
        <f t="shared" si="88"/>
        <v>2.8720535182655601E-3</v>
      </c>
      <c r="BG179" s="123" t="str">
        <f t="shared" si="89"/>
        <v/>
      </c>
      <c r="BH179" s="184" t="str">
        <f t="shared" si="90"/>
        <v/>
      </c>
      <c r="BI179" s="185" t="str">
        <f t="shared" si="91"/>
        <v/>
      </c>
      <c r="BJ179" s="185" t="str">
        <f t="shared" si="92"/>
        <v/>
      </c>
      <c r="BK179" s="186" t="str">
        <f t="shared" si="93"/>
        <v/>
      </c>
      <c r="BL179" s="185" t="str">
        <f t="shared" si="94"/>
        <v/>
      </c>
      <c r="BM179" s="185" t="str">
        <f t="shared" si="95"/>
        <v/>
      </c>
      <c r="BN179" s="185">
        <f t="shared" si="96"/>
        <v>0.25949367088607594</v>
      </c>
      <c r="BO179" s="185" t="str">
        <f t="shared" si="97"/>
        <v/>
      </c>
      <c r="BP179" s="185" t="str">
        <f t="shared" si="98"/>
        <v/>
      </c>
      <c r="BQ179" s="185" t="str">
        <f t="shared" si="99"/>
        <v/>
      </c>
      <c r="BR179" s="187">
        <f t="shared" si="100"/>
        <v>0.12005856515373353</v>
      </c>
      <c r="BS179" s="188" t="str">
        <f t="shared" si="101"/>
        <v/>
      </c>
      <c r="BT179" s="209" t="str">
        <f t="shared" si="102"/>
        <v/>
      </c>
      <c r="BU179" s="210" t="str">
        <f t="shared" si="103"/>
        <v/>
      </c>
      <c r="BV179" s="210" t="str">
        <f t="shared" si="104"/>
        <v/>
      </c>
      <c r="BW179" s="211" t="str">
        <f t="shared" si="105"/>
        <v/>
      </c>
      <c r="BX179" s="210" t="str">
        <f t="shared" si="106"/>
        <v/>
      </c>
      <c r="BY179" s="210" t="str">
        <f t="shared" si="107"/>
        <v/>
      </c>
      <c r="BZ179" s="210">
        <f t="shared" si="108"/>
        <v>0.50617283950617287</v>
      </c>
      <c r="CA179" s="210" t="str">
        <f t="shared" si="109"/>
        <v/>
      </c>
      <c r="CB179" s="210" t="str">
        <f t="shared" si="110"/>
        <v/>
      </c>
      <c r="CC179" s="210" t="str">
        <f t="shared" si="111"/>
        <v/>
      </c>
      <c r="CD179" s="212">
        <f t="shared" si="112"/>
        <v>0.50617283950617287</v>
      </c>
      <c r="CE179" s="213" t="str">
        <f t="shared" si="113"/>
        <v/>
      </c>
    </row>
    <row r="180" spans="1:83" x14ac:dyDescent="0.25">
      <c r="A180" s="12" t="s">
        <v>517</v>
      </c>
      <c r="B180" s="13" t="s">
        <v>518</v>
      </c>
      <c r="C180" s="13" t="s">
        <v>43</v>
      </c>
      <c r="D180" s="13" t="s">
        <v>254</v>
      </c>
      <c r="E180" s="13" t="s">
        <v>255</v>
      </c>
      <c r="F180" s="13" t="s">
        <v>387</v>
      </c>
      <c r="G180" s="13" t="s">
        <v>388</v>
      </c>
      <c r="H180" s="13" t="s">
        <v>99</v>
      </c>
      <c r="I180" s="13" t="str">
        <f t="shared" si="77"/>
        <v>ano</v>
      </c>
      <c r="J180" s="14">
        <f>VLOOKUP(D180,'struktura dle kraje'!A:C,3,0)</f>
        <v>614640</v>
      </c>
      <c r="K180" s="45">
        <f>VLOOKUP(F180,'struktura dle okresů'!A:C,3,0)</f>
        <v>86722</v>
      </c>
      <c r="L180" s="44">
        <v>254</v>
      </c>
      <c r="M180" s="14">
        <v>5</v>
      </c>
      <c r="N180" s="14">
        <v>11</v>
      </c>
      <c r="O180" s="15">
        <v>270</v>
      </c>
      <c r="P180" s="14">
        <v>5</v>
      </c>
      <c r="Q180" s="14">
        <v>5</v>
      </c>
      <c r="R180" s="14">
        <v>20</v>
      </c>
      <c r="S180" s="14"/>
      <c r="T180" s="14"/>
      <c r="U180" s="14"/>
      <c r="V180" s="16">
        <v>30</v>
      </c>
      <c r="W180" s="17"/>
      <c r="X180" s="142">
        <f>VLOOKUP($D180,'struktura dle kraje'!$A:$O,4,0)</f>
        <v>2423</v>
      </c>
      <c r="Y180" s="143">
        <f>VLOOKUP($D180,'struktura dle kraje'!$A:$O,5,0)</f>
        <v>32</v>
      </c>
      <c r="Z180" s="143">
        <f>VLOOKUP($D180,'struktura dle kraje'!$A:$O,6,0)</f>
        <v>215</v>
      </c>
      <c r="AA180" s="144">
        <f>VLOOKUP($D180,'struktura dle kraje'!$A:$O,7,0)</f>
        <v>2670</v>
      </c>
      <c r="AB180" s="143">
        <f>VLOOKUP($D180,'struktura dle kraje'!$A:$O,8,0)</f>
        <v>25</v>
      </c>
      <c r="AC180" s="143">
        <f>VLOOKUP($D180,'struktura dle kraje'!$A:$O,9,0)</f>
        <v>35</v>
      </c>
      <c r="AD180" s="143">
        <f>VLOOKUP($D180,'struktura dle kraje'!$A:$O,10,0)</f>
        <v>702</v>
      </c>
      <c r="AE180" s="143">
        <f>VLOOKUP($D180,'struktura dle kraje'!$A:$O,11,0)</f>
        <v>1220</v>
      </c>
      <c r="AF180" s="143">
        <f>VLOOKUP($D180,'struktura dle kraje'!$A:$O,12,0)</f>
        <v>60</v>
      </c>
      <c r="AG180" s="143">
        <f>VLOOKUP($D180,'struktura dle kraje'!$A:$O,13,0)</f>
        <v>28</v>
      </c>
      <c r="AH180" s="145">
        <f>VLOOKUP($D180,'struktura dle kraje'!$A:$O,14,0)</f>
        <v>2070</v>
      </c>
      <c r="AI180" s="146">
        <f>VLOOKUP($D180,'struktura dle kraje'!$A:$O,15,0)</f>
        <v>120</v>
      </c>
      <c r="AJ180" s="167">
        <f>VLOOKUP($F180,'struktura dle okresů'!$A:$O,4,0)</f>
        <v>254</v>
      </c>
      <c r="AK180" s="168">
        <f>VLOOKUP($F180,'struktura dle okresů'!$A:$O,5,0)</f>
        <v>5</v>
      </c>
      <c r="AL180" s="168">
        <f>VLOOKUP($F180,'struktura dle okresů'!$A:$O,6,0)</f>
        <v>11</v>
      </c>
      <c r="AM180" s="169">
        <f>VLOOKUP($F180,'struktura dle okresů'!$A:$O,7,0)</f>
        <v>270</v>
      </c>
      <c r="AN180" s="168">
        <f>VLOOKUP($F180,'struktura dle okresů'!$A:$O,8,0)</f>
        <v>5</v>
      </c>
      <c r="AO180" s="168">
        <f>VLOOKUP($F180,'struktura dle okresů'!$A:$O,9,0)</f>
        <v>5</v>
      </c>
      <c r="AP180" s="168">
        <f>VLOOKUP($F180,'struktura dle okresů'!$A:$O,10,0)</f>
        <v>220</v>
      </c>
      <c r="AQ180" s="168">
        <f>VLOOKUP($F180,'struktura dle okresů'!$A:$O,11,0)</f>
        <v>20</v>
      </c>
      <c r="AR180" s="168">
        <f>VLOOKUP($F180,'struktura dle okresů'!$A:$O,12,0)</f>
        <v>0</v>
      </c>
      <c r="AS180" s="168">
        <f>VLOOKUP($F180,'struktura dle okresů'!$A:$O,13,0)</f>
        <v>0</v>
      </c>
      <c r="AT180" s="170">
        <f>VLOOKUP($F180,'struktura dle okresů'!$A:$O,14,0)</f>
        <v>250</v>
      </c>
      <c r="AU180" s="171">
        <f>VLOOKUP($F180,'struktura dle okresů'!$A:$O,15,0)</f>
        <v>0</v>
      </c>
      <c r="AV180" s="30">
        <f t="shared" si="78"/>
        <v>6.0034508024297429E-3</v>
      </c>
      <c r="AW180" s="31">
        <f t="shared" si="79"/>
        <v>6.0901339829476245E-3</v>
      </c>
      <c r="AX180" s="31">
        <f t="shared" si="80"/>
        <v>2.2426095820591231E-3</v>
      </c>
      <c r="AY180" s="121">
        <f t="shared" si="81"/>
        <v>5.6209014260435097E-3</v>
      </c>
      <c r="AZ180" s="31">
        <f t="shared" si="82"/>
        <v>8.8809946714031966E-3</v>
      </c>
      <c r="BA180" s="31">
        <f t="shared" si="83"/>
        <v>1.3123359580052493E-2</v>
      </c>
      <c r="BB180" s="31">
        <f t="shared" si="84"/>
        <v>1.8122508155128669E-3</v>
      </c>
      <c r="BC180" s="31" t="str">
        <f t="shared" si="85"/>
        <v/>
      </c>
      <c r="BD180" s="31" t="str">
        <f t="shared" si="86"/>
        <v/>
      </c>
      <c r="BE180" s="31" t="str">
        <f t="shared" si="87"/>
        <v/>
      </c>
      <c r="BF180" s="122">
        <f t="shared" si="88"/>
        <v>1.0507512871703267E-3</v>
      </c>
      <c r="BG180" s="123" t="str">
        <f t="shared" si="89"/>
        <v/>
      </c>
      <c r="BH180" s="184">
        <f t="shared" si="90"/>
        <v>0.10482872472141973</v>
      </c>
      <c r="BI180" s="185">
        <f t="shared" si="91"/>
        <v>0.15625</v>
      </c>
      <c r="BJ180" s="185">
        <f t="shared" si="92"/>
        <v>5.1162790697674418E-2</v>
      </c>
      <c r="BK180" s="186">
        <f t="shared" si="93"/>
        <v>0.10112359550561797</v>
      </c>
      <c r="BL180" s="185">
        <f t="shared" si="94"/>
        <v>0.2</v>
      </c>
      <c r="BM180" s="185">
        <f t="shared" si="95"/>
        <v>0.14285714285714285</v>
      </c>
      <c r="BN180" s="185">
        <f t="shared" si="96"/>
        <v>2.8490028490028491E-2</v>
      </c>
      <c r="BO180" s="185" t="str">
        <f t="shared" si="97"/>
        <v/>
      </c>
      <c r="BP180" s="185" t="str">
        <f t="shared" si="98"/>
        <v/>
      </c>
      <c r="BQ180" s="185" t="str">
        <f t="shared" si="99"/>
        <v/>
      </c>
      <c r="BR180" s="187">
        <f t="shared" si="100"/>
        <v>1.4492753623188406E-2</v>
      </c>
      <c r="BS180" s="188" t="str">
        <f t="shared" si="101"/>
        <v/>
      </c>
      <c r="BT180" s="209">
        <f t="shared" si="102"/>
        <v>1</v>
      </c>
      <c r="BU180" s="210">
        <f t="shared" si="103"/>
        <v>1</v>
      </c>
      <c r="BV180" s="210">
        <f t="shared" si="104"/>
        <v>1</v>
      </c>
      <c r="BW180" s="211">
        <f t="shared" si="105"/>
        <v>1</v>
      </c>
      <c r="BX180" s="210">
        <f t="shared" si="106"/>
        <v>1</v>
      </c>
      <c r="BY180" s="210">
        <f t="shared" si="107"/>
        <v>1</v>
      </c>
      <c r="BZ180" s="210">
        <f t="shared" si="108"/>
        <v>9.0909090909090912E-2</v>
      </c>
      <c r="CA180" s="210" t="str">
        <f t="shared" si="109"/>
        <v/>
      </c>
      <c r="CB180" s="210" t="str">
        <f t="shared" si="110"/>
        <v/>
      </c>
      <c r="CC180" s="210" t="str">
        <f t="shared" si="111"/>
        <v/>
      </c>
      <c r="CD180" s="212">
        <f t="shared" si="112"/>
        <v>0.12</v>
      </c>
      <c r="CE180" s="213" t="str">
        <f t="shared" si="113"/>
        <v/>
      </c>
    </row>
    <row r="181" spans="1:83" x14ac:dyDescent="0.25">
      <c r="A181" s="12" t="s">
        <v>519</v>
      </c>
      <c r="B181" s="13" t="s">
        <v>520</v>
      </c>
      <c r="C181" s="13" t="s">
        <v>141</v>
      </c>
      <c r="D181" s="13" t="s">
        <v>254</v>
      </c>
      <c r="E181" s="13" t="s">
        <v>255</v>
      </c>
      <c r="F181" s="13" t="s">
        <v>387</v>
      </c>
      <c r="G181" s="13" t="s">
        <v>388</v>
      </c>
      <c r="H181" s="13" t="s">
        <v>99</v>
      </c>
      <c r="I181" s="13" t="str">
        <f t="shared" si="77"/>
        <v>ne</v>
      </c>
      <c r="J181" s="14">
        <f>VLOOKUP(D181,'struktura dle kraje'!A:C,3,0)</f>
        <v>614640</v>
      </c>
      <c r="K181" s="45">
        <f>VLOOKUP(F181,'struktura dle okresů'!A:C,3,0)</f>
        <v>86722</v>
      </c>
      <c r="L181" s="44"/>
      <c r="M181" s="14"/>
      <c r="N181" s="14"/>
      <c r="O181" s="15"/>
      <c r="P181" s="14"/>
      <c r="Q181" s="14"/>
      <c r="R181" s="14">
        <v>120</v>
      </c>
      <c r="S181" s="14">
        <v>20</v>
      </c>
      <c r="T181" s="14"/>
      <c r="U181" s="14"/>
      <c r="V181" s="16">
        <v>140</v>
      </c>
      <c r="W181" s="17"/>
      <c r="X181" s="142">
        <f>VLOOKUP($D181,'struktura dle kraje'!$A:$O,4,0)</f>
        <v>2423</v>
      </c>
      <c r="Y181" s="143">
        <f>VLOOKUP($D181,'struktura dle kraje'!$A:$O,5,0)</f>
        <v>32</v>
      </c>
      <c r="Z181" s="143">
        <f>VLOOKUP($D181,'struktura dle kraje'!$A:$O,6,0)</f>
        <v>215</v>
      </c>
      <c r="AA181" s="144">
        <f>VLOOKUP($D181,'struktura dle kraje'!$A:$O,7,0)</f>
        <v>2670</v>
      </c>
      <c r="AB181" s="143">
        <f>VLOOKUP($D181,'struktura dle kraje'!$A:$O,8,0)</f>
        <v>25</v>
      </c>
      <c r="AC181" s="143">
        <f>VLOOKUP($D181,'struktura dle kraje'!$A:$O,9,0)</f>
        <v>35</v>
      </c>
      <c r="AD181" s="143">
        <f>VLOOKUP($D181,'struktura dle kraje'!$A:$O,10,0)</f>
        <v>702</v>
      </c>
      <c r="AE181" s="143">
        <f>VLOOKUP($D181,'struktura dle kraje'!$A:$O,11,0)</f>
        <v>1220</v>
      </c>
      <c r="AF181" s="143">
        <f>VLOOKUP($D181,'struktura dle kraje'!$A:$O,12,0)</f>
        <v>60</v>
      </c>
      <c r="AG181" s="143">
        <f>VLOOKUP($D181,'struktura dle kraje'!$A:$O,13,0)</f>
        <v>28</v>
      </c>
      <c r="AH181" s="145">
        <f>VLOOKUP($D181,'struktura dle kraje'!$A:$O,14,0)</f>
        <v>2070</v>
      </c>
      <c r="AI181" s="146">
        <f>VLOOKUP($D181,'struktura dle kraje'!$A:$O,15,0)</f>
        <v>120</v>
      </c>
      <c r="AJ181" s="167">
        <f>VLOOKUP($F181,'struktura dle okresů'!$A:$O,4,0)</f>
        <v>254</v>
      </c>
      <c r="AK181" s="168">
        <f>VLOOKUP($F181,'struktura dle okresů'!$A:$O,5,0)</f>
        <v>5</v>
      </c>
      <c r="AL181" s="168">
        <f>VLOOKUP($F181,'struktura dle okresů'!$A:$O,6,0)</f>
        <v>11</v>
      </c>
      <c r="AM181" s="169">
        <f>VLOOKUP($F181,'struktura dle okresů'!$A:$O,7,0)</f>
        <v>270</v>
      </c>
      <c r="AN181" s="168">
        <f>VLOOKUP($F181,'struktura dle okresů'!$A:$O,8,0)</f>
        <v>5</v>
      </c>
      <c r="AO181" s="168">
        <f>VLOOKUP($F181,'struktura dle okresů'!$A:$O,9,0)</f>
        <v>5</v>
      </c>
      <c r="AP181" s="168">
        <f>VLOOKUP($F181,'struktura dle okresů'!$A:$O,10,0)</f>
        <v>220</v>
      </c>
      <c r="AQ181" s="168">
        <f>VLOOKUP($F181,'struktura dle okresů'!$A:$O,11,0)</f>
        <v>20</v>
      </c>
      <c r="AR181" s="168">
        <f>VLOOKUP($F181,'struktura dle okresů'!$A:$O,12,0)</f>
        <v>0</v>
      </c>
      <c r="AS181" s="168">
        <f>VLOOKUP($F181,'struktura dle okresů'!$A:$O,13,0)</f>
        <v>0</v>
      </c>
      <c r="AT181" s="170">
        <f>VLOOKUP($F181,'struktura dle okresů'!$A:$O,14,0)</f>
        <v>250</v>
      </c>
      <c r="AU181" s="171">
        <f>VLOOKUP($F181,'struktura dle okresů'!$A:$O,15,0)</f>
        <v>0</v>
      </c>
      <c r="AV181" s="30" t="str">
        <f t="shared" si="78"/>
        <v/>
      </c>
      <c r="AW181" s="31" t="str">
        <f t="shared" si="79"/>
        <v/>
      </c>
      <c r="AX181" s="31" t="str">
        <f t="shared" si="80"/>
        <v/>
      </c>
      <c r="AY181" s="121" t="str">
        <f t="shared" si="81"/>
        <v/>
      </c>
      <c r="AZ181" s="31" t="str">
        <f t="shared" si="82"/>
        <v/>
      </c>
      <c r="BA181" s="31" t="str">
        <f t="shared" si="83"/>
        <v/>
      </c>
      <c r="BB181" s="31">
        <f t="shared" si="84"/>
        <v>1.0873504893077202E-2</v>
      </c>
      <c r="BC181" s="31">
        <f t="shared" si="85"/>
        <v>1.6563146997929607E-3</v>
      </c>
      <c r="BD181" s="31" t="str">
        <f t="shared" si="86"/>
        <v/>
      </c>
      <c r="BE181" s="31" t="str">
        <f t="shared" si="87"/>
        <v/>
      </c>
      <c r="BF181" s="122">
        <f t="shared" si="88"/>
        <v>4.9035060067948583E-3</v>
      </c>
      <c r="BG181" s="123" t="str">
        <f t="shared" si="89"/>
        <v/>
      </c>
      <c r="BH181" s="184" t="str">
        <f t="shared" si="90"/>
        <v/>
      </c>
      <c r="BI181" s="185" t="str">
        <f t="shared" si="91"/>
        <v/>
      </c>
      <c r="BJ181" s="185" t="str">
        <f t="shared" si="92"/>
        <v/>
      </c>
      <c r="BK181" s="186" t="str">
        <f t="shared" si="93"/>
        <v/>
      </c>
      <c r="BL181" s="185" t="str">
        <f t="shared" si="94"/>
        <v/>
      </c>
      <c r="BM181" s="185" t="str">
        <f t="shared" si="95"/>
        <v/>
      </c>
      <c r="BN181" s="185">
        <f t="shared" si="96"/>
        <v>0.17094017094017094</v>
      </c>
      <c r="BO181" s="185">
        <f t="shared" si="97"/>
        <v>1.6393442622950821E-2</v>
      </c>
      <c r="BP181" s="185" t="str">
        <f t="shared" si="98"/>
        <v/>
      </c>
      <c r="BQ181" s="185" t="str">
        <f t="shared" si="99"/>
        <v/>
      </c>
      <c r="BR181" s="187">
        <f t="shared" si="100"/>
        <v>6.7632850241545889E-2</v>
      </c>
      <c r="BS181" s="188" t="str">
        <f t="shared" si="101"/>
        <v/>
      </c>
      <c r="BT181" s="209" t="str">
        <f t="shared" si="102"/>
        <v/>
      </c>
      <c r="BU181" s="210" t="str">
        <f t="shared" si="103"/>
        <v/>
      </c>
      <c r="BV181" s="210" t="str">
        <f t="shared" si="104"/>
        <v/>
      </c>
      <c r="BW181" s="211" t="str">
        <f t="shared" si="105"/>
        <v/>
      </c>
      <c r="BX181" s="210" t="str">
        <f t="shared" si="106"/>
        <v/>
      </c>
      <c r="BY181" s="210" t="str">
        <f t="shared" si="107"/>
        <v/>
      </c>
      <c r="BZ181" s="210">
        <f t="shared" si="108"/>
        <v>0.54545454545454541</v>
      </c>
      <c r="CA181" s="210">
        <f t="shared" si="109"/>
        <v>1</v>
      </c>
      <c r="CB181" s="210" t="str">
        <f t="shared" si="110"/>
        <v/>
      </c>
      <c r="CC181" s="210" t="str">
        <f t="shared" si="111"/>
        <v/>
      </c>
      <c r="CD181" s="212">
        <f t="shared" si="112"/>
        <v>0.56000000000000005</v>
      </c>
      <c r="CE181" s="213" t="str">
        <f t="shared" si="113"/>
        <v/>
      </c>
    </row>
    <row r="182" spans="1:83" x14ac:dyDescent="0.25">
      <c r="A182" s="12" t="s">
        <v>521</v>
      </c>
      <c r="B182" s="13" t="s">
        <v>522</v>
      </c>
      <c r="C182" s="13" t="s">
        <v>132</v>
      </c>
      <c r="D182" s="13" t="s">
        <v>254</v>
      </c>
      <c r="E182" s="13" t="s">
        <v>255</v>
      </c>
      <c r="F182" s="13" t="s">
        <v>523</v>
      </c>
      <c r="G182" s="13" t="s">
        <v>524</v>
      </c>
      <c r="H182" s="13" t="s">
        <v>99</v>
      </c>
      <c r="I182" s="13" t="str">
        <f t="shared" si="77"/>
        <v>ne</v>
      </c>
      <c r="J182" s="14">
        <f>VLOOKUP(D182,'struktura dle kraje'!A:C,3,0)</f>
        <v>614640</v>
      </c>
      <c r="K182" s="45">
        <f>VLOOKUP(F182,'struktura dle okresů'!A:C,3,0)</f>
        <v>57370</v>
      </c>
      <c r="L182" s="44"/>
      <c r="M182" s="14"/>
      <c r="N182" s="14"/>
      <c r="O182" s="15"/>
      <c r="P182" s="14"/>
      <c r="Q182" s="14"/>
      <c r="R182" s="14">
        <v>90</v>
      </c>
      <c r="S182" s="14"/>
      <c r="T182" s="14"/>
      <c r="U182" s="14"/>
      <c r="V182" s="16">
        <v>90</v>
      </c>
      <c r="W182" s="17"/>
      <c r="X182" s="142">
        <f>VLOOKUP($D182,'struktura dle kraje'!$A:$O,4,0)</f>
        <v>2423</v>
      </c>
      <c r="Y182" s="143">
        <f>VLOOKUP($D182,'struktura dle kraje'!$A:$O,5,0)</f>
        <v>32</v>
      </c>
      <c r="Z182" s="143">
        <f>VLOOKUP($D182,'struktura dle kraje'!$A:$O,6,0)</f>
        <v>215</v>
      </c>
      <c r="AA182" s="144">
        <f>VLOOKUP($D182,'struktura dle kraje'!$A:$O,7,0)</f>
        <v>2670</v>
      </c>
      <c r="AB182" s="143">
        <f>VLOOKUP($D182,'struktura dle kraje'!$A:$O,8,0)</f>
        <v>25</v>
      </c>
      <c r="AC182" s="143">
        <f>VLOOKUP($D182,'struktura dle kraje'!$A:$O,9,0)</f>
        <v>35</v>
      </c>
      <c r="AD182" s="143">
        <f>VLOOKUP($D182,'struktura dle kraje'!$A:$O,10,0)</f>
        <v>702</v>
      </c>
      <c r="AE182" s="143">
        <f>VLOOKUP($D182,'struktura dle kraje'!$A:$O,11,0)</f>
        <v>1220</v>
      </c>
      <c r="AF182" s="143">
        <f>VLOOKUP($D182,'struktura dle kraje'!$A:$O,12,0)</f>
        <v>60</v>
      </c>
      <c r="AG182" s="143">
        <f>VLOOKUP($D182,'struktura dle kraje'!$A:$O,13,0)</f>
        <v>28</v>
      </c>
      <c r="AH182" s="145">
        <f>VLOOKUP($D182,'struktura dle kraje'!$A:$O,14,0)</f>
        <v>2070</v>
      </c>
      <c r="AI182" s="146">
        <f>VLOOKUP($D182,'struktura dle kraje'!$A:$O,15,0)</f>
        <v>120</v>
      </c>
      <c r="AJ182" s="167">
        <f>VLOOKUP($F182,'struktura dle okresů'!$A:$O,4,0)</f>
        <v>0</v>
      </c>
      <c r="AK182" s="168">
        <f>VLOOKUP($F182,'struktura dle okresů'!$A:$O,5,0)</f>
        <v>0</v>
      </c>
      <c r="AL182" s="168">
        <f>VLOOKUP($F182,'struktura dle okresů'!$A:$O,6,0)</f>
        <v>0</v>
      </c>
      <c r="AM182" s="169">
        <f>VLOOKUP($F182,'struktura dle okresů'!$A:$O,7,0)</f>
        <v>0</v>
      </c>
      <c r="AN182" s="168">
        <f>VLOOKUP($F182,'struktura dle okresů'!$A:$O,8,0)</f>
        <v>0</v>
      </c>
      <c r="AO182" s="168">
        <f>VLOOKUP($F182,'struktura dle okresů'!$A:$O,9,0)</f>
        <v>0</v>
      </c>
      <c r="AP182" s="168">
        <f>VLOOKUP($F182,'struktura dle okresů'!$A:$O,10,0)</f>
        <v>90</v>
      </c>
      <c r="AQ182" s="168">
        <f>VLOOKUP($F182,'struktura dle okresů'!$A:$O,11,0)</f>
        <v>0</v>
      </c>
      <c r="AR182" s="168">
        <f>VLOOKUP($F182,'struktura dle okresů'!$A:$O,12,0)</f>
        <v>0</v>
      </c>
      <c r="AS182" s="168">
        <f>VLOOKUP($F182,'struktura dle okresů'!$A:$O,13,0)</f>
        <v>0</v>
      </c>
      <c r="AT182" s="170">
        <f>VLOOKUP($F182,'struktura dle okresů'!$A:$O,14,0)</f>
        <v>90</v>
      </c>
      <c r="AU182" s="171">
        <f>VLOOKUP($F182,'struktura dle okresů'!$A:$O,15,0)</f>
        <v>120</v>
      </c>
      <c r="AV182" s="30" t="str">
        <f t="shared" si="78"/>
        <v/>
      </c>
      <c r="AW182" s="31" t="str">
        <f t="shared" si="79"/>
        <v/>
      </c>
      <c r="AX182" s="31" t="str">
        <f t="shared" si="80"/>
        <v/>
      </c>
      <c r="AY182" s="121" t="str">
        <f t="shared" si="81"/>
        <v/>
      </c>
      <c r="AZ182" s="31" t="str">
        <f t="shared" si="82"/>
        <v/>
      </c>
      <c r="BA182" s="31" t="str">
        <f t="shared" si="83"/>
        <v/>
      </c>
      <c r="BB182" s="31">
        <f t="shared" si="84"/>
        <v>8.1551286698079012E-3</v>
      </c>
      <c r="BC182" s="31" t="str">
        <f t="shared" si="85"/>
        <v/>
      </c>
      <c r="BD182" s="31" t="str">
        <f t="shared" si="86"/>
        <v/>
      </c>
      <c r="BE182" s="31" t="str">
        <f t="shared" si="87"/>
        <v/>
      </c>
      <c r="BF182" s="122">
        <f t="shared" si="88"/>
        <v>3.1522538615109804E-3</v>
      </c>
      <c r="BG182" s="123" t="str">
        <f t="shared" si="89"/>
        <v/>
      </c>
      <c r="BH182" s="184" t="str">
        <f t="shared" si="90"/>
        <v/>
      </c>
      <c r="BI182" s="185" t="str">
        <f t="shared" si="91"/>
        <v/>
      </c>
      <c r="BJ182" s="185" t="str">
        <f t="shared" si="92"/>
        <v/>
      </c>
      <c r="BK182" s="186" t="str">
        <f t="shared" si="93"/>
        <v/>
      </c>
      <c r="BL182" s="185" t="str">
        <f t="shared" si="94"/>
        <v/>
      </c>
      <c r="BM182" s="185" t="str">
        <f t="shared" si="95"/>
        <v/>
      </c>
      <c r="BN182" s="185">
        <f t="shared" si="96"/>
        <v>0.12820512820512819</v>
      </c>
      <c r="BO182" s="185" t="str">
        <f t="shared" si="97"/>
        <v/>
      </c>
      <c r="BP182" s="185" t="str">
        <f t="shared" si="98"/>
        <v/>
      </c>
      <c r="BQ182" s="185" t="str">
        <f t="shared" si="99"/>
        <v/>
      </c>
      <c r="BR182" s="187">
        <f t="shared" si="100"/>
        <v>4.3478260869565216E-2</v>
      </c>
      <c r="BS182" s="188" t="str">
        <f t="shared" si="101"/>
        <v/>
      </c>
      <c r="BT182" s="209" t="str">
        <f t="shared" si="102"/>
        <v/>
      </c>
      <c r="BU182" s="210" t="str">
        <f t="shared" si="103"/>
        <v/>
      </c>
      <c r="BV182" s="210" t="str">
        <f t="shared" si="104"/>
        <v/>
      </c>
      <c r="BW182" s="211" t="str">
        <f t="shared" si="105"/>
        <v/>
      </c>
      <c r="BX182" s="210" t="str">
        <f t="shared" si="106"/>
        <v/>
      </c>
      <c r="BY182" s="210" t="str">
        <f t="shared" si="107"/>
        <v/>
      </c>
      <c r="BZ182" s="210">
        <f t="shared" si="108"/>
        <v>1</v>
      </c>
      <c r="CA182" s="210" t="str">
        <f t="shared" si="109"/>
        <v/>
      </c>
      <c r="CB182" s="210" t="str">
        <f t="shared" si="110"/>
        <v/>
      </c>
      <c r="CC182" s="210" t="str">
        <f t="shared" si="111"/>
        <v/>
      </c>
      <c r="CD182" s="212">
        <f t="shared" si="112"/>
        <v>1</v>
      </c>
      <c r="CE182" s="213" t="str">
        <f t="shared" si="113"/>
        <v/>
      </c>
    </row>
    <row r="183" spans="1:83" x14ac:dyDescent="0.25">
      <c r="A183" s="12" t="s">
        <v>525</v>
      </c>
      <c r="B183" s="13" t="s">
        <v>526</v>
      </c>
      <c r="C183" s="13" t="s">
        <v>43</v>
      </c>
      <c r="D183" s="13" t="s">
        <v>254</v>
      </c>
      <c r="E183" s="13" t="s">
        <v>255</v>
      </c>
      <c r="F183" s="13" t="s">
        <v>256</v>
      </c>
      <c r="G183" s="13" t="s">
        <v>257</v>
      </c>
      <c r="H183" s="13" t="s">
        <v>99</v>
      </c>
      <c r="I183" s="13" t="str">
        <f t="shared" si="77"/>
        <v>ano</v>
      </c>
      <c r="J183" s="14">
        <f>VLOOKUP(D183,'struktura dle kraje'!A:C,3,0)</f>
        <v>614640</v>
      </c>
      <c r="K183" s="45">
        <f>VLOOKUP(F183,'struktura dle okresů'!A:C,3,0)</f>
        <v>50796</v>
      </c>
      <c r="L183" s="44">
        <v>84</v>
      </c>
      <c r="M183" s="14"/>
      <c r="N183" s="14">
        <v>9</v>
      </c>
      <c r="O183" s="15">
        <v>93</v>
      </c>
      <c r="P183" s="14"/>
      <c r="Q183" s="14"/>
      <c r="R183" s="14">
        <v>30</v>
      </c>
      <c r="S183" s="14"/>
      <c r="T183" s="14">
        <v>30</v>
      </c>
      <c r="U183" s="14"/>
      <c r="V183" s="16">
        <v>60</v>
      </c>
      <c r="W183" s="17"/>
      <c r="X183" s="142">
        <f>VLOOKUP($D183,'struktura dle kraje'!$A:$O,4,0)</f>
        <v>2423</v>
      </c>
      <c r="Y183" s="143">
        <f>VLOOKUP($D183,'struktura dle kraje'!$A:$O,5,0)</f>
        <v>32</v>
      </c>
      <c r="Z183" s="143">
        <f>VLOOKUP($D183,'struktura dle kraje'!$A:$O,6,0)</f>
        <v>215</v>
      </c>
      <c r="AA183" s="144">
        <f>VLOOKUP($D183,'struktura dle kraje'!$A:$O,7,0)</f>
        <v>2670</v>
      </c>
      <c r="AB183" s="143">
        <f>VLOOKUP($D183,'struktura dle kraje'!$A:$O,8,0)</f>
        <v>25</v>
      </c>
      <c r="AC183" s="143">
        <f>VLOOKUP($D183,'struktura dle kraje'!$A:$O,9,0)</f>
        <v>35</v>
      </c>
      <c r="AD183" s="143">
        <f>VLOOKUP($D183,'struktura dle kraje'!$A:$O,10,0)</f>
        <v>702</v>
      </c>
      <c r="AE183" s="143">
        <f>VLOOKUP($D183,'struktura dle kraje'!$A:$O,11,0)</f>
        <v>1220</v>
      </c>
      <c r="AF183" s="143">
        <f>VLOOKUP($D183,'struktura dle kraje'!$A:$O,12,0)</f>
        <v>60</v>
      </c>
      <c r="AG183" s="143">
        <f>VLOOKUP($D183,'struktura dle kraje'!$A:$O,13,0)</f>
        <v>28</v>
      </c>
      <c r="AH183" s="145">
        <f>VLOOKUP($D183,'struktura dle kraje'!$A:$O,14,0)</f>
        <v>2070</v>
      </c>
      <c r="AI183" s="146">
        <f>VLOOKUP($D183,'struktura dle kraje'!$A:$O,15,0)</f>
        <v>120</v>
      </c>
      <c r="AJ183" s="167">
        <f>VLOOKUP($F183,'struktura dle okresů'!$A:$O,4,0)</f>
        <v>84</v>
      </c>
      <c r="AK183" s="168">
        <f>VLOOKUP($F183,'struktura dle okresů'!$A:$O,5,0)</f>
        <v>0</v>
      </c>
      <c r="AL183" s="168">
        <f>VLOOKUP($F183,'struktura dle okresů'!$A:$O,6,0)</f>
        <v>9</v>
      </c>
      <c r="AM183" s="169">
        <f>VLOOKUP($F183,'struktura dle okresů'!$A:$O,7,0)</f>
        <v>93</v>
      </c>
      <c r="AN183" s="168">
        <f>VLOOKUP($F183,'struktura dle okresů'!$A:$O,8,0)</f>
        <v>0</v>
      </c>
      <c r="AO183" s="168">
        <f>VLOOKUP($F183,'struktura dle okresů'!$A:$O,9,0)</f>
        <v>0</v>
      </c>
      <c r="AP183" s="168">
        <f>VLOOKUP($F183,'struktura dle okresů'!$A:$O,10,0)</f>
        <v>30</v>
      </c>
      <c r="AQ183" s="168">
        <f>VLOOKUP($F183,'struktura dle okresů'!$A:$O,11,0)</f>
        <v>130</v>
      </c>
      <c r="AR183" s="168">
        <f>VLOOKUP($F183,'struktura dle okresů'!$A:$O,12,0)</f>
        <v>30</v>
      </c>
      <c r="AS183" s="168">
        <f>VLOOKUP($F183,'struktura dle okresů'!$A:$O,13,0)</f>
        <v>0</v>
      </c>
      <c r="AT183" s="170">
        <f>VLOOKUP($F183,'struktura dle okresů'!$A:$O,14,0)</f>
        <v>190</v>
      </c>
      <c r="AU183" s="171">
        <f>VLOOKUP($F183,'struktura dle okresů'!$A:$O,15,0)</f>
        <v>0</v>
      </c>
      <c r="AV183" s="30">
        <f t="shared" si="78"/>
        <v>1.985393178756293E-3</v>
      </c>
      <c r="AW183" s="31" t="str">
        <f t="shared" si="79"/>
        <v/>
      </c>
      <c r="AX183" s="31">
        <f t="shared" si="80"/>
        <v>1.834862385321101E-3</v>
      </c>
      <c r="AY183" s="121">
        <f t="shared" si="81"/>
        <v>1.9360882689705423E-3</v>
      </c>
      <c r="AZ183" s="31" t="str">
        <f t="shared" si="82"/>
        <v/>
      </c>
      <c r="BA183" s="31" t="str">
        <f t="shared" si="83"/>
        <v/>
      </c>
      <c r="BB183" s="31">
        <f t="shared" si="84"/>
        <v>2.7183762232693004E-3</v>
      </c>
      <c r="BC183" s="31" t="str">
        <f t="shared" si="85"/>
        <v/>
      </c>
      <c r="BD183" s="31">
        <f t="shared" si="86"/>
        <v>7.6394194041252868E-3</v>
      </c>
      <c r="BE183" s="31" t="str">
        <f t="shared" si="87"/>
        <v/>
      </c>
      <c r="BF183" s="122">
        <f t="shared" si="88"/>
        <v>2.1015025743406535E-3</v>
      </c>
      <c r="BG183" s="123" t="str">
        <f t="shared" si="89"/>
        <v/>
      </c>
      <c r="BH183" s="184">
        <f t="shared" si="90"/>
        <v>3.4667767230705734E-2</v>
      </c>
      <c r="BI183" s="185" t="str">
        <f t="shared" si="91"/>
        <v/>
      </c>
      <c r="BJ183" s="185">
        <f t="shared" si="92"/>
        <v>4.1860465116279069E-2</v>
      </c>
      <c r="BK183" s="186">
        <f t="shared" si="93"/>
        <v>3.4831460674157301E-2</v>
      </c>
      <c r="BL183" s="185" t="str">
        <f t="shared" si="94"/>
        <v/>
      </c>
      <c r="BM183" s="185" t="str">
        <f t="shared" si="95"/>
        <v/>
      </c>
      <c r="BN183" s="185">
        <f t="shared" si="96"/>
        <v>4.2735042735042736E-2</v>
      </c>
      <c r="BO183" s="185" t="str">
        <f t="shared" si="97"/>
        <v/>
      </c>
      <c r="BP183" s="185">
        <f t="shared" si="98"/>
        <v>0.5</v>
      </c>
      <c r="BQ183" s="185" t="str">
        <f t="shared" si="99"/>
        <v/>
      </c>
      <c r="BR183" s="187">
        <f t="shared" si="100"/>
        <v>2.8985507246376812E-2</v>
      </c>
      <c r="BS183" s="188" t="str">
        <f t="shared" si="101"/>
        <v/>
      </c>
      <c r="BT183" s="209">
        <f t="shared" si="102"/>
        <v>1</v>
      </c>
      <c r="BU183" s="210" t="str">
        <f t="shared" si="103"/>
        <v/>
      </c>
      <c r="BV183" s="210">
        <f t="shared" si="104"/>
        <v>1</v>
      </c>
      <c r="BW183" s="211">
        <f t="shared" si="105"/>
        <v>1</v>
      </c>
      <c r="BX183" s="210" t="str">
        <f t="shared" si="106"/>
        <v/>
      </c>
      <c r="BY183" s="210" t="str">
        <f t="shared" si="107"/>
        <v/>
      </c>
      <c r="BZ183" s="210">
        <f t="shared" si="108"/>
        <v>1</v>
      </c>
      <c r="CA183" s="210" t="str">
        <f t="shared" si="109"/>
        <v/>
      </c>
      <c r="CB183" s="210">
        <f t="shared" si="110"/>
        <v>1</v>
      </c>
      <c r="CC183" s="210" t="str">
        <f t="shared" si="111"/>
        <v/>
      </c>
      <c r="CD183" s="212">
        <f t="shared" si="112"/>
        <v>0.31578947368421051</v>
      </c>
      <c r="CE183" s="213" t="str">
        <f t="shared" si="113"/>
        <v/>
      </c>
    </row>
    <row r="184" spans="1:83" x14ac:dyDescent="0.25">
      <c r="A184" s="12" t="s">
        <v>527</v>
      </c>
      <c r="B184" s="13" t="s">
        <v>528</v>
      </c>
      <c r="C184" s="13" t="s">
        <v>43</v>
      </c>
      <c r="D184" s="13" t="s">
        <v>254</v>
      </c>
      <c r="E184" s="13" t="s">
        <v>255</v>
      </c>
      <c r="F184" s="13" t="s">
        <v>529</v>
      </c>
      <c r="G184" s="13" t="s">
        <v>530</v>
      </c>
      <c r="H184" s="13" t="s">
        <v>99</v>
      </c>
      <c r="I184" s="13" t="str">
        <f t="shared" si="77"/>
        <v>ano</v>
      </c>
      <c r="J184" s="14">
        <f>VLOOKUP(D184,'struktura dle kraje'!A:C,3,0)</f>
        <v>614640</v>
      </c>
      <c r="K184" s="45">
        <f>VLOOKUP(F184,'struktura dle okresů'!A:C,3,0)</f>
        <v>55914</v>
      </c>
      <c r="L184" s="44">
        <v>131</v>
      </c>
      <c r="M184" s="14">
        <v>4</v>
      </c>
      <c r="N184" s="14">
        <v>3</v>
      </c>
      <c r="O184" s="15">
        <v>138</v>
      </c>
      <c r="P184" s="14"/>
      <c r="Q184" s="14"/>
      <c r="R184" s="14">
        <v>50</v>
      </c>
      <c r="S184" s="14"/>
      <c r="T184" s="14"/>
      <c r="U184" s="14"/>
      <c r="V184" s="16">
        <v>50</v>
      </c>
      <c r="W184" s="17"/>
      <c r="X184" s="142">
        <f>VLOOKUP($D184,'struktura dle kraje'!$A:$O,4,0)</f>
        <v>2423</v>
      </c>
      <c r="Y184" s="143">
        <f>VLOOKUP($D184,'struktura dle kraje'!$A:$O,5,0)</f>
        <v>32</v>
      </c>
      <c r="Z184" s="143">
        <f>VLOOKUP($D184,'struktura dle kraje'!$A:$O,6,0)</f>
        <v>215</v>
      </c>
      <c r="AA184" s="144">
        <f>VLOOKUP($D184,'struktura dle kraje'!$A:$O,7,0)</f>
        <v>2670</v>
      </c>
      <c r="AB184" s="143">
        <f>VLOOKUP($D184,'struktura dle kraje'!$A:$O,8,0)</f>
        <v>25</v>
      </c>
      <c r="AC184" s="143">
        <f>VLOOKUP($D184,'struktura dle kraje'!$A:$O,9,0)</f>
        <v>35</v>
      </c>
      <c r="AD184" s="143">
        <f>VLOOKUP($D184,'struktura dle kraje'!$A:$O,10,0)</f>
        <v>702</v>
      </c>
      <c r="AE184" s="143">
        <f>VLOOKUP($D184,'struktura dle kraje'!$A:$O,11,0)</f>
        <v>1220</v>
      </c>
      <c r="AF184" s="143">
        <f>VLOOKUP($D184,'struktura dle kraje'!$A:$O,12,0)</f>
        <v>60</v>
      </c>
      <c r="AG184" s="143">
        <f>VLOOKUP($D184,'struktura dle kraje'!$A:$O,13,0)</f>
        <v>28</v>
      </c>
      <c r="AH184" s="145">
        <f>VLOOKUP($D184,'struktura dle kraje'!$A:$O,14,0)</f>
        <v>2070</v>
      </c>
      <c r="AI184" s="146">
        <f>VLOOKUP($D184,'struktura dle kraje'!$A:$O,15,0)</f>
        <v>120</v>
      </c>
      <c r="AJ184" s="167">
        <f>VLOOKUP($F184,'struktura dle okresů'!$A:$O,4,0)</f>
        <v>131</v>
      </c>
      <c r="AK184" s="168">
        <f>VLOOKUP($F184,'struktura dle okresů'!$A:$O,5,0)</f>
        <v>4</v>
      </c>
      <c r="AL184" s="168">
        <f>VLOOKUP($F184,'struktura dle okresů'!$A:$O,6,0)</f>
        <v>3</v>
      </c>
      <c r="AM184" s="169">
        <f>VLOOKUP($F184,'struktura dle okresů'!$A:$O,7,0)</f>
        <v>138</v>
      </c>
      <c r="AN184" s="168">
        <f>VLOOKUP($F184,'struktura dle okresů'!$A:$O,8,0)</f>
        <v>0</v>
      </c>
      <c r="AO184" s="168">
        <f>VLOOKUP($F184,'struktura dle okresů'!$A:$O,9,0)</f>
        <v>0</v>
      </c>
      <c r="AP184" s="168">
        <f>VLOOKUP($F184,'struktura dle okresů'!$A:$O,10,0)</f>
        <v>50</v>
      </c>
      <c r="AQ184" s="168">
        <f>VLOOKUP($F184,'struktura dle okresů'!$A:$O,11,0)</f>
        <v>0</v>
      </c>
      <c r="AR184" s="168">
        <f>VLOOKUP($F184,'struktura dle okresů'!$A:$O,12,0)</f>
        <v>0</v>
      </c>
      <c r="AS184" s="168">
        <f>VLOOKUP($F184,'struktura dle okresů'!$A:$O,13,0)</f>
        <v>0</v>
      </c>
      <c r="AT184" s="170">
        <f>VLOOKUP($F184,'struktura dle okresů'!$A:$O,14,0)</f>
        <v>50</v>
      </c>
      <c r="AU184" s="171">
        <f>VLOOKUP($F184,'struktura dle okresů'!$A:$O,15,0)</f>
        <v>0</v>
      </c>
      <c r="AV184" s="30">
        <f t="shared" si="78"/>
        <v>3.0962679335365998E-3</v>
      </c>
      <c r="AW184" s="31">
        <f t="shared" si="79"/>
        <v>4.8721071863580996E-3</v>
      </c>
      <c r="AX184" s="31">
        <f t="shared" si="80"/>
        <v>6.116207951070336E-4</v>
      </c>
      <c r="AY184" s="121">
        <f t="shared" si="81"/>
        <v>2.8729051733111274E-3</v>
      </c>
      <c r="AZ184" s="31" t="str">
        <f t="shared" si="82"/>
        <v/>
      </c>
      <c r="BA184" s="31" t="str">
        <f t="shared" si="83"/>
        <v/>
      </c>
      <c r="BB184" s="31">
        <f t="shared" si="84"/>
        <v>4.5306270387821673E-3</v>
      </c>
      <c r="BC184" s="31" t="str">
        <f t="shared" si="85"/>
        <v/>
      </c>
      <c r="BD184" s="31" t="str">
        <f t="shared" si="86"/>
        <v/>
      </c>
      <c r="BE184" s="31" t="str">
        <f t="shared" si="87"/>
        <v/>
      </c>
      <c r="BF184" s="122">
        <f t="shared" si="88"/>
        <v>1.751252145283878E-3</v>
      </c>
      <c r="BG184" s="123" t="str">
        <f t="shared" si="89"/>
        <v/>
      </c>
      <c r="BH184" s="184">
        <f t="shared" si="90"/>
        <v>5.4065208419314899E-2</v>
      </c>
      <c r="BI184" s="185">
        <f t="shared" si="91"/>
        <v>0.125</v>
      </c>
      <c r="BJ184" s="185">
        <f t="shared" si="92"/>
        <v>1.3953488372093023E-2</v>
      </c>
      <c r="BK184" s="186">
        <f t="shared" si="93"/>
        <v>5.1685393258426963E-2</v>
      </c>
      <c r="BL184" s="185" t="str">
        <f t="shared" si="94"/>
        <v/>
      </c>
      <c r="BM184" s="185" t="str">
        <f t="shared" si="95"/>
        <v/>
      </c>
      <c r="BN184" s="185">
        <f t="shared" si="96"/>
        <v>7.1225071225071226E-2</v>
      </c>
      <c r="BO184" s="185" t="str">
        <f t="shared" si="97"/>
        <v/>
      </c>
      <c r="BP184" s="185" t="str">
        <f t="shared" si="98"/>
        <v/>
      </c>
      <c r="BQ184" s="185" t="str">
        <f t="shared" si="99"/>
        <v/>
      </c>
      <c r="BR184" s="187">
        <f t="shared" si="100"/>
        <v>2.4154589371980676E-2</v>
      </c>
      <c r="BS184" s="188" t="str">
        <f t="shared" si="101"/>
        <v/>
      </c>
      <c r="BT184" s="209">
        <f t="shared" si="102"/>
        <v>1</v>
      </c>
      <c r="BU184" s="210">
        <f t="shared" si="103"/>
        <v>1</v>
      </c>
      <c r="BV184" s="210">
        <f t="shared" si="104"/>
        <v>1</v>
      </c>
      <c r="BW184" s="211">
        <f t="shared" si="105"/>
        <v>1</v>
      </c>
      <c r="BX184" s="210" t="str">
        <f t="shared" si="106"/>
        <v/>
      </c>
      <c r="BY184" s="210" t="str">
        <f t="shared" si="107"/>
        <v/>
      </c>
      <c r="BZ184" s="210">
        <f t="shared" si="108"/>
        <v>1</v>
      </c>
      <c r="CA184" s="210" t="str">
        <f t="shared" si="109"/>
        <v/>
      </c>
      <c r="CB184" s="210" t="str">
        <f t="shared" si="110"/>
        <v/>
      </c>
      <c r="CC184" s="210" t="str">
        <f t="shared" si="111"/>
        <v/>
      </c>
      <c r="CD184" s="212">
        <f t="shared" si="112"/>
        <v>1</v>
      </c>
      <c r="CE184" s="213" t="str">
        <f t="shared" si="113"/>
        <v/>
      </c>
    </row>
    <row r="185" spans="1:83" x14ac:dyDescent="0.25">
      <c r="A185" s="12" t="s">
        <v>531</v>
      </c>
      <c r="B185" s="13" t="s">
        <v>532</v>
      </c>
      <c r="C185" s="13" t="s">
        <v>43</v>
      </c>
      <c r="D185" s="13" t="s">
        <v>254</v>
      </c>
      <c r="E185" s="13" t="s">
        <v>255</v>
      </c>
      <c r="F185" s="13" t="s">
        <v>260</v>
      </c>
      <c r="G185" s="13" t="s">
        <v>261</v>
      </c>
      <c r="H185" s="13" t="s">
        <v>99</v>
      </c>
      <c r="I185" s="13" t="str">
        <f t="shared" si="77"/>
        <v>ano</v>
      </c>
      <c r="J185" s="14">
        <f>VLOOKUP(D185,'struktura dle kraje'!A:C,3,0)</f>
        <v>614640</v>
      </c>
      <c r="K185" s="45">
        <f>VLOOKUP(F185,'struktura dle okresů'!A:C,3,0)</f>
        <v>71728</v>
      </c>
      <c r="L185" s="44">
        <v>105</v>
      </c>
      <c r="M185" s="14"/>
      <c r="N185" s="14">
        <v>8</v>
      </c>
      <c r="O185" s="15">
        <v>113</v>
      </c>
      <c r="P185" s="14"/>
      <c r="Q185" s="14"/>
      <c r="R185" s="14">
        <v>57</v>
      </c>
      <c r="S185" s="14"/>
      <c r="T185" s="14"/>
      <c r="U185" s="14"/>
      <c r="V185" s="16">
        <v>57</v>
      </c>
      <c r="W185" s="17"/>
      <c r="X185" s="142">
        <f>VLOOKUP($D185,'struktura dle kraje'!$A:$O,4,0)</f>
        <v>2423</v>
      </c>
      <c r="Y185" s="143">
        <f>VLOOKUP($D185,'struktura dle kraje'!$A:$O,5,0)</f>
        <v>32</v>
      </c>
      <c r="Z185" s="143">
        <f>VLOOKUP($D185,'struktura dle kraje'!$A:$O,6,0)</f>
        <v>215</v>
      </c>
      <c r="AA185" s="144">
        <f>VLOOKUP($D185,'struktura dle kraje'!$A:$O,7,0)</f>
        <v>2670</v>
      </c>
      <c r="AB185" s="143">
        <f>VLOOKUP($D185,'struktura dle kraje'!$A:$O,8,0)</f>
        <v>25</v>
      </c>
      <c r="AC185" s="143">
        <f>VLOOKUP($D185,'struktura dle kraje'!$A:$O,9,0)</f>
        <v>35</v>
      </c>
      <c r="AD185" s="143">
        <f>VLOOKUP($D185,'struktura dle kraje'!$A:$O,10,0)</f>
        <v>702</v>
      </c>
      <c r="AE185" s="143">
        <f>VLOOKUP($D185,'struktura dle kraje'!$A:$O,11,0)</f>
        <v>1220</v>
      </c>
      <c r="AF185" s="143">
        <f>VLOOKUP($D185,'struktura dle kraje'!$A:$O,12,0)</f>
        <v>60</v>
      </c>
      <c r="AG185" s="143">
        <f>VLOOKUP($D185,'struktura dle kraje'!$A:$O,13,0)</f>
        <v>28</v>
      </c>
      <c r="AH185" s="145">
        <f>VLOOKUP($D185,'struktura dle kraje'!$A:$O,14,0)</f>
        <v>2070</v>
      </c>
      <c r="AI185" s="146">
        <f>VLOOKUP($D185,'struktura dle kraje'!$A:$O,15,0)</f>
        <v>120</v>
      </c>
      <c r="AJ185" s="167">
        <f>VLOOKUP($F185,'struktura dle okresů'!$A:$O,4,0)</f>
        <v>160</v>
      </c>
      <c r="AK185" s="168">
        <f>VLOOKUP($F185,'struktura dle okresů'!$A:$O,5,0)</f>
        <v>0</v>
      </c>
      <c r="AL185" s="168">
        <f>VLOOKUP($F185,'struktura dle okresů'!$A:$O,6,0)</f>
        <v>8</v>
      </c>
      <c r="AM185" s="169">
        <f>VLOOKUP($F185,'struktura dle okresů'!$A:$O,7,0)</f>
        <v>168</v>
      </c>
      <c r="AN185" s="168">
        <f>VLOOKUP($F185,'struktura dle okresů'!$A:$O,8,0)</f>
        <v>0</v>
      </c>
      <c r="AO185" s="168">
        <f>VLOOKUP($F185,'struktura dle okresů'!$A:$O,9,0)</f>
        <v>0</v>
      </c>
      <c r="AP185" s="168">
        <f>VLOOKUP($F185,'struktura dle okresů'!$A:$O,10,0)</f>
        <v>57</v>
      </c>
      <c r="AQ185" s="168">
        <f>VLOOKUP($F185,'struktura dle okresů'!$A:$O,11,0)</f>
        <v>1040</v>
      </c>
      <c r="AR185" s="168">
        <f>VLOOKUP($F185,'struktura dle okresů'!$A:$O,12,0)</f>
        <v>30</v>
      </c>
      <c r="AS185" s="168">
        <f>VLOOKUP($F185,'struktura dle okresů'!$A:$O,13,0)</f>
        <v>0</v>
      </c>
      <c r="AT185" s="170">
        <f>VLOOKUP($F185,'struktura dle okresů'!$A:$O,14,0)</f>
        <v>1127</v>
      </c>
      <c r="AU185" s="171">
        <f>VLOOKUP($F185,'struktura dle okresů'!$A:$O,15,0)</f>
        <v>0</v>
      </c>
      <c r="AV185" s="30">
        <f t="shared" si="78"/>
        <v>2.4817414734453662E-3</v>
      </c>
      <c r="AW185" s="31" t="str">
        <f t="shared" si="79"/>
        <v/>
      </c>
      <c r="AX185" s="31">
        <f t="shared" si="80"/>
        <v>1.6309887869520897E-3</v>
      </c>
      <c r="AY185" s="121">
        <f t="shared" si="81"/>
        <v>2.3524513375663579E-3</v>
      </c>
      <c r="AZ185" s="31" t="str">
        <f t="shared" si="82"/>
        <v/>
      </c>
      <c r="BA185" s="31" t="str">
        <f t="shared" si="83"/>
        <v/>
      </c>
      <c r="BB185" s="31">
        <f t="shared" si="84"/>
        <v>5.1649148242116708E-3</v>
      </c>
      <c r="BC185" s="31" t="str">
        <f t="shared" si="85"/>
        <v/>
      </c>
      <c r="BD185" s="31" t="str">
        <f t="shared" si="86"/>
        <v/>
      </c>
      <c r="BE185" s="31" t="str">
        <f t="shared" si="87"/>
        <v/>
      </c>
      <c r="BF185" s="122">
        <f t="shared" si="88"/>
        <v>1.9964274456236207E-3</v>
      </c>
      <c r="BG185" s="123" t="str">
        <f t="shared" si="89"/>
        <v/>
      </c>
      <c r="BH185" s="184">
        <f t="shared" si="90"/>
        <v>4.3334709038382171E-2</v>
      </c>
      <c r="BI185" s="185" t="str">
        <f t="shared" si="91"/>
        <v/>
      </c>
      <c r="BJ185" s="185">
        <f t="shared" si="92"/>
        <v>3.7209302325581395E-2</v>
      </c>
      <c r="BK185" s="186">
        <f t="shared" si="93"/>
        <v>4.2322097378277156E-2</v>
      </c>
      <c r="BL185" s="185" t="str">
        <f t="shared" si="94"/>
        <v/>
      </c>
      <c r="BM185" s="185" t="str">
        <f t="shared" si="95"/>
        <v/>
      </c>
      <c r="BN185" s="185">
        <f t="shared" si="96"/>
        <v>8.11965811965812E-2</v>
      </c>
      <c r="BO185" s="185" t="str">
        <f t="shared" si="97"/>
        <v/>
      </c>
      <c r="BP185" s="185" t="str">
        <f t="shared" si="98"/>
        <v/>
      </c>
      <c r="BQ185" s="185" t="str">
        <f t="shared" si="99"/>
        <v/>
      </c>
      <c r="BR185" s="187">
        <f t="shared" si="100"/>
        <v>2.753623188405797E-2</v>
      </c>
      <c r="BS185" s="188" t="str">
        <f t="shared" si="101"/>
        <v/>
      </c>
      <c r="BT185" s="209">
        <f t="shared" si="102"/>
        <v>0.65625</v>
      </c>
      <c r="BU185" s="210" t="str">
        <f t="shared" si="103"/>
        <v/>
      </c>
      <c r="BV185" s="210">
        <f t="shared" si="104"/>
        <v>1</v>
      </c>
      <c r="BW185" s="211">
        <f t="shared" si="105"/>
        <v>0.67261904761904767</v>
      </c>
      <c r="BX185" s="210" t="str">
        <f t="shared" si="106"/>
        <v/>
      </c>
      <c r="BY185" s="210" t="str">
        <f t="shared" si="107"/>
        <v/>
      </c>
      <c r="BZ185" s="210">
        <f t="shared" si="108"/>
        <v>1</v>
      </c>
      <c r="CA185" s="210" t="str">
        <f t="shared" si="109"/>
        <v/>
      </c>
      <c r="CB185" s="210" t="str">
        <f t="shared" si="110"/>
        <v/>
      </c>
      <c r="CC185" s="210" t="str">
        <f t="shared" si="111"/>
        <v/>
      </c>
      <c r="CD185" s="212">
        <f t="shared" si="112"/>
        <v>5.0576752440106475E-2</v>
      </c>
      <c r="CE185" s="213" t="str">
        <f t="shared" si="113"/>
        <v/>
      </c>
    </row>
    <row r="186" spans="1:83" x14ac:dyDescent="0.25">
      <c r="A186" s="12" t="s">
        <v>533</v>
      </c>
      <c r="B186" s="13" t="s">
        <v>534</v>
      </c>
      <c r="C186" s="13" t="s">
        <v>43</v>
      </c>
      <c r="D186" s="13" t="s">
        <v>31</v>
      </c>
      <c r="E186" s="13" t="s">
        <v>32</v>
      </c>
      <c r="F186" s="13" t="s">
        <v>33</v>
      </c>
      <c r="G186" s="13" t="s">
        <v>34</v>
      </c>
      <c r="H186" s="13" t="s">
        <v>99</v>
      </c>
      <c r="I186" s="13" t="str">
        <f t="shared" si="77"/>
        <v>ano</v>
      </c>
      <c r="J186" s="14">
        <f>VLOOKUP(D186,'struktura dle kraje'!A:C,3,0)</f>
        <v>293195</v>
      </c>
      <c r="K186" s="45">
        <f>VLOOKUP(F186,'struktura dle okresů'!A:C,3,0)</f>
        <v>93536</v>
      </c>
      <c r="L186" s="44">
        <v>184</v>
      </c>
      <c r="M186" s="14">
        <v>5</v>
      </c>
      <c r="N186" s="14">
        <v>12</v>
      </c>
      <c r="O186" s="15">
        <v>201</v>
      </c>
      <c r="P186" s="14"/>
      <c r="Q186" s="14"/>
      <c r="R186" s="14"/>
      <c r="S186" s="14"/>
      <c r="T186" s="14">
        <v>20</v>
      </c>
      <c r="U186" s="14"/>
      <c r="V186" s="16">
        <v>20</v>
      </c>
      <c r="W186" s="17"/>
      <c r="X186" s="142">
        <f>VLOOKUP($D186,'struktura dle kraje'!$A:$O,4,0)</f>
        <v>889</v>
      </c>
      <c r="Y186" s="143">
        <f>VLOOKUP($D186,'struktura dle kraje'!$A:$O,5,0)</f>
        <v>17</v>
      </c>
      <c r="Z186" s="143">
        <f>VLOOKUP($D186,'struktura dle kraje'!$A:$O,6,0)</f>
        <v>81</v>
      </c>
      <c r="AA186" s="144">
        <f>VLOOKUP($D186,'struktura dle kraje'!$A:$O,7,0)</f>
        <v>987</v>
      </c>
      <c r="AB186" s="143">
        <f>VLOOKUP($D186,'struktura dle kraje'!$A:$O,8,0)</f>
        <v>35</v>
      </c>
      <c r="AC186" s="143">
        <f>VLOOKUP($D186,'struktura dle kraje'!$A:$O,9,0)</f>
        <v>20</v>
      </c>
      <c r="AD186" s="143">
        <f>VLOOKUP($D186,'struktura dle kraje'!$A:$O,10,0)</f>
        <v>316</v>
      </c>
      <c r="AE186" s="143">
        <f>VLOOKUP($D186,'struktura dle kraje'!$A:$O,11,0)</f>
        <v>25</v>
      </c>
      <c r="AF186" s="143">
        <f>VLOOKUP($D186,'struktura dle kraje'!$A:$O,12,0)</f>
        <v>267</v>
      </c>
      <c r="AG186" s="143">
        <f>VLOOKUP($D186,'struktura dle kraje'!$A:$O,13,0)</f>
        <v>20</v>
      </c>
      <c r="AH186" s="145">
        <f>VLOOKUP($D186,'struktura dle kraje'!$A:$O,14,0)</f>
        <v>683</v>
      </c>
      <c r="AI186" s="146">
        <f>VLOOKUP($D186,'struktura dle kraje'!$A:$O,15,0)</f>
        <v>2139</v>
      </c>
      <c r="AJ186" s="167">
        <f>VLOOKUP($F186,'struktura dle okresů'!$A:$O,4,0)</f>
        <v>184</v>
      </c>
      <c r="AK186" s="168">
        <f>VLOOKUP($F186,'struktura dle okresů'!$A:$O,5,0)</f>
        <v>5</v>
      </c>
      <c r="AL186" s="168">
        <f>VLOOKUP($F186,'struktura dle okresů'!$A:$O,6,0)</f>
        <v>12</v>
      </c>
      <c r="AM186" s="169">
        <f>VLOOKUP($F186,'struktura dle okresů'!$A:$O,7,0)</f>
        <v>201</v>
      </c>
      <c r="AN186" s="168">
        <f>VLOOKUP($F186,'struktura dle okresů'!$A:$O,8,0)</f>
        <v>0</v>
      </c>
      <c r="AO186" s="168">
        <f>VLOOKUP($F186,'struktura dle okresů'!$A:$O,9,0)</f>
        <v>0</v>
      </c>
      <c r="AP186" s="168">
        <f>VLOOKUP($F186,'struktura dle okresů'!$A:$O,10,0)</f>
        <v>57</v>
      </c>
      <c r="AQ186" s="168">
        <f>VLOOKUP($F186,'struktura dle okresů'!$A:$O,11,0)</f>
        <v>0</v>
      </c>
      <c r="AR186" s="168">
        <f>VLOOKUP($F186,'struktura dle okresů'!$A:$O,12,0)</f>
        <v>267</v>
      </c>
      <c r="AS186" s="168">
        <f>VLOOKUP($F186,'struktura dle okresů'!$A:$O,13,0)</f>
        <v>0</v>
      </c>
      <c r="AT186" s="170">
        <f>VLOOKUP($F186,'struktura dle okresů'!$A:$O,14,0)</f>
        <v>324</v>
      </c>
      <c r="AU186" s="171">
        <f>VLOOKUP($F186,'struktura dle okresů'!$A:$O,15,0)</f>
        <v>1111</v>
      </c>
      <c r="AV186" s="30">
        <f t="shared" si="78"/>
        <v>4.3489564867994993E-3</v>
      </c>
      <c r="AW186" s="31">
        <f t="shared" si="79"/>
        <v>6.0901339829476245E-3</v>
      </c>
      <c r="AX186" s="31">
        <f t="shared" si="80"/>
        <v>2.4464831804281344E-3</v>
      </c>
      <c r="AY186" s="121">
        <f t="shared" si="81"/>
        <v>4.1844488393879466E-3</v>
      </c>
      <c r="AZ186" s="31" t="str">
        <f t="shared" si="82"/>
        <v/>
      </c>
      <c r="BA186" s="31" t="str">
        <f t="shared" si="83"/>
        <v/>
      </c>
      <c r="BB186" s="31" t="str">
        <f t="shared" si="84"/>
        <v/>
      </c>
      <c r="BC186" s="31" t="str">
        <f t="shared" si="85"/>
        <v/>
      </c>
      <c r="BD186" s="31">
        <f t="shared" si="86"/>
        <v>5.0929462694168579E-3</v>
      </c>
      <c r="BE186" s="31" t="str">
        <f t="shared" si="87"/>
        <v/>
      </c>
      <c r="BF186" s="122">
        <f t="shared" si="88"/>
        <v>7.005008581135512E-4</v>
      </c>
      <c r="BG186" s="123" t="str">
        <f t="shared" si="89"/>
        <v/>
      </c>
      <c r="BH186" s="184">
        <f t="shared" si="90"/>
        <v>0.20697412823397077</v>
      </c>
      <c r="BI186" s="185">
        <f t="shared" si="91"/>
        <v>0.29411764705882354</v>
      </c>
      <c r="BJ186" s="185">
        <f t="shared" si="92"/>
        <v>0.14814814814814814</v>
      </c>
      <c r="BK186" s="186">
        <f t="shared" si="93"/>
        <v>0.20364741641337386</v>
      </c>
      <c r="BL186" s="185" t="str">
        <f t="shared" si="94"/>
        <v/>
      </c>
      <c r="BM186" s="185" t="str">
        <f t="shared" si="95"/>
        <v/>
      </c>
      <c r="BN186" s="185" t="str">
        <f t="shared" si="96"/>
        <v/>
      </c>
      <c r="BO186" s="185" t="str">
        <f t="shared" si="97"/>
        <v/>
      </c>
      <c r="BP186" s="185">
        <f t="shared" si="98"/>
        <v>7.4906367041198504E-2</v>
      </c>
      <c r="BQ186" s="185" t="str">
        <f t="shared" si="99"/>
        <v/>
      </c>
      <c r="BR186" s="187">
        <f t="shared" si="100"/>
        <v>2.9282576866764276E-2</v>
      </c>
      <c r="BS186" s="188" t="str">
        <f t="shared" si="101"/>
        <v/>
      </c>
      <c r="BT186" s="209">
        <f t="shared" si="102"/>
        <v>1</v>
      </c>
      <c r="BU186" s="210">
        <f t="shared" si="103"/>
        <v>1</v>
      </c>
      <c r="BV186" s="210">
        <f t="shared" si="104"/>
        <v>1</v>
      </c>
      <c r="BW186" s="211">
        <f t="shared" si="105"/>
        <v>1</v>
      </c>
      <c r="BX186" s="210" t="str">
        <f t="shared" si="106"/>
        <v/>
      </c>
      <c r="BY186" s="210" t="str">
        <f t="shared" si="107"/>
        <v/>
      </c>
      <c r="BZ186" s="210" t="str">
        <f t="shared" si="108"/>
        <v/>
      </c>
      <c r="CA186" s="210" t="str">
        <f t="shared" si="109"/>
        <v/>
      </c>
      <c r="CB186" s="210">
        <f t="shared" si="110"/>
        <v>7.4906367041198504E-2</v>
      </c>
      <c r="CC186" s="210" t="str">
        <f t="shared" si="111"/>
        <v/>
      </c>
      <c r="CD186" s="212">
        <f t="shared" si="112"/>
        <v>6.1728395061728392E-2</v>
      </c>
      <c r="CE186" s="213" t="str">
        <f t="shared" si="113"/>
        <v/>
      </c>
    </row>
    <row r="187" spans="1:83" x14ac:dyDescent="0.25">
      <c r="A187" s="12" t="s">
        <v>533</v>
      </c>
      <c r="B187" s="13" t="s">
        <v>534</v>
      </c>
      <c r="C187" s="13" t="s">
        <v>43</v>
      </c>
      <c r="D187" s="13" t="s">
        <v>31</v>
      </c>
      <c r="E187" s="13" t="s">
        <v>32</v>
      </c>
      <c r="F187" s="13" t="s">
        <v>35</v>
      </c>
      <c r="G187" s="13" t="s">
        <v>36</v>
      </c>
      <c r="H187" s="13" t="s">
        <v>99</v>
      </c>
      <c r="I187" s="13" t="str">
        <f t="shared" si="77"/>
        <v>ano</v>
      </c>
      <c r="J187" s="14">
        <f>VLOOKUP(D187,'struktura dle kraje'!A:C,3,0)</f>
        <v>293195</v>
      </c>
      <c r="K187" s="45">
        <f>VLOOKUP(F187,'struktura dle okresů'!A:C,3,0)</f>
        <v>114567</v>
      </c>
      <c r="L187" s="44">
        <v>385</v>
      </c>
      <c r="M187" s="14">
        <v>6</v>
      </c>
      <c r="N187" s="14">
        <v>41</v>
      </c>
      <c r="O187" s="15">
        <v>432</v>
      </c>
      <c r="P187" s="14"/>
      <c r="Q187" s="14"/>
      <c r="R187" s="14"/>
      <c r="S187" s="14"/>
      <c r="T187" s="14"/>
      <c r="U187" s="14"/>
      <c r="V187" s="16">
        <v>0</v>
      </c>
      <c r="W187" s="17"/>
      <c r="X187" s="142">
        <f>VLOOKUP($D187,'struktura dle kraje'!$A:$O,4,0)</f>
        <v>889</v>
      </c>
      <c r="Y187" s="143">
        <f>VLOOKUP($D187,'struktura dle kraje'!$A:$O,5,0)</f>
        <v>17</v>
      </c>
      <c r="Z187" s="143">
        <f>VLOOKUP($D187,'struktura dle kraje'!$A:$O,6,0)</f>
        <v>81</v>
      </c>
      <c r="AA187" s="144">
        <f>VLOOKUP($D187,'struktura dle kraje'!$A:$O,7,0)</f>
        <v>987</v>
      </c>
      <c r="AB187" s="143">
        <f>VLOOKUP($D187,'struktura dle kraje'!$A:$O,8,0)</f>
        <v>35</v>
      </c>
      <c r="AC187" s="143">
        <f>VLOOKUP($D187,'struktura dle kraje'!$A:$O,9,0)</f>
        <v>20</v>
      </c>
      <c r="AD187" s="143">
        <f>VLOOKUP($D187,'struktura dle kraje'!$A:$O,10,0)</f>
        <v>316</v>
      </c>
      <c r="AE187" s="143">
        <f>VLOOKUP($D187,'struktura dle kraje'!$A:$O,11,0)</f>
        <v>25</v>
      </c>
      <c r="AF187" s="143">
        <f>VLOOKUP($D187,'struktura dle kraje'!$A:$O,12,0)</f>
        <v>267</v>
      </c>
      <c r="AG187" s="143">
        <f>VLOOKUP($D187,'struktura dle kraje'!$A:$O,13,0)</f>
        <v>20</v>
      </c>
      <c r="AH187" s="145">
        <f>VLOOKUP($D187,'struktura dle kraje'!$A:$O,14,0)</f>
        <v>683</v>
      </c>
      <c r="AI187" s="146">
        <f>VLOOKUP($D187,'struktura dle kraje'!$A:$O,15,0)</f>
        <v>2139</v>
      </c>
      <c r="AJ187" s="167">
        <f>VLOOKUP($F187,'struktura dle okresů'!$A:$O,4,0)</f>
        <v>482</v>
      </c>
      <c r="AK187" s="168">
        <f>VLOOKUP($F187,'struktura dle okresů'!$A:$O,5,0)</f>
        <v>6</v>
      </c>
      <c r="AL187" s="168">
        <f>VLOOKUP($F187,'struktura dle okresů'!$A:$O,6,0)</f>
        <v>48</v>
      </c>
      <c r="AM187" s="169">
        <f>VLOOKUP($F187,'struktura dle okresů'!$A:$O,7,0)</f>
        <v>536</v>
      </c>
      <c r="AN187" s="168">
        <f>VLOOKUP($F187,'struktura dle okresů'!$A:$O,8,0)</f>
        <v>35</v>
      </c>
      <c r="AO187" s="168">
        <f>VLOOKUP($F187,'struktura dle okresů'!$A:$O,9,0)</f>
        <v>20</v>
      </c>
      <c r="AP187" s="168">
        <f>VLOOKUP($F187,'struktura dle okresů'!$A:$O,10,0)</f>
        <v>97</v>
      </c>
      <c r="AQ187" s="168">
        <f>VLOOKUP($F187,'struktura dle okresů'!$A:$O,11,0)</f>
        <v>25</v>
      </c>
      <c r="AR187" s="168">
        <f>VLOOKUP($F187,'struktura dle okresů'!$A:$O,12,0)</f>
        <v>0</v>
      </c>
      <c r="AS187" s="168">
        <f>VLOOKUP($F187,'struktura dle okresů'!$A:$O,13,0)</f>
        <v>20</v>
      </c>
      <c r="AT187" s="170">
        <f>VLOOKUP($F187,'struktura dle okresů'!$A:$O,14,0)</f>
        <v>197</v>
      </c>
      <c r="AU187" s="171">
        <f>VLOOKUP($F187,'struktura dle okresů'!$A:$O,15,0)</f>
        <v>1028</v>
      </c>
      <c r="AV187" s="30">
        <f t="shared" si="78"/>
        <v>9.0997187359663431E-3</v>
      </c>
      <c r="AW187" s="31">
        <f t="shared" si="79"/>
        <v>7.3081607795371494E-3</v>
      </c>
      <c r="AX187" s="31">
        <f t="shared" si="80"/>
        <v>8.35881753312946E-3</v>
      </c>
      <c r="AY187" s="121">
        <f t="shared" si="81"/>
        <v>8.9934422816696155E-3</v>
      </c>
      <c r="AZ187" s="31" t="str">
        <f t="shared" si="82"/>
        <v/>
      </c>
      <c r="BA187" s="31" t="str">
        <f t="shared" si="83"/>
        <v/>
      </c>
      <c r="BB187" s="31" t="str">
        <f t="shared" si="84"/>
        <v/>
      </c>
      <c r="BC187" s="31" t="str">
        <f t="shared" si="85"/>
        <v/>
      </c>
      <c r="BD187" s="31" t="str">
        <f t="shared" si="86"/>
        <v/>
      </c>
      <c r="BE187" s="31" t="str">
        <f t="shared" si="87"/>
        <v/>
      </c>
      <c r="BF187" s="122" t="str">
        <f t="shared" si="88"/>
        <v/>
      </c>
      <c r="BG187" s="123" t="str">
        <f t="shared" si="89"/>
        <v/>
      </c>
      <c r="BH187" s="184">
        <f t="shared" si="90"/>
        <v>0.43307086614173229</v>
      </c>
      <c r="BI187" s="185">
        <f t="shared" si="91"/>
        <v>0.35294117647058826</v>
      </c>
      <c r="BJ187" s="185">
        <f t="shared" si="92"/>
        <v>0.50617283950617287</v>
      </c>
      <c r="BK187" s="186">
        <f t="shared" si="93"/>
        <v>0.43768996960486323</v>
      </c>
      <c r="BL187" s="185" t="str">
        <f t="shared" si="94"/>
        <v/>
      </c>
      <c r="BM187" s="185" t="str">
        <f t="shared" si="95"/>
        <v/>
      </c>
      <c r="BN187" s="185" t="str">
        <f t="shared" si="96"/>
        <v/>
      </c>
      <c r="BO187" s="185" t="str">
        <f t="shared" si="97"/>
        <v/>
      </c>
      <c r="BP187" s="185" t="str">
        <f t="shared" si="98"/>
        <v/>
      </c>
      <c r="BQ187" s="185" t="str">
        <f t="shared" si="99"/>
        <v/>
      </c>
      <c r="BR187" s="187" t="str">
        <f t="shared" si="100"/>
        <v/>
      </c>
      <c r="BS187" s="188" t="str">
        <f t="shared" si="101"/>
        <v/>
      </c>
      <c r="BT187" s="209">
        <f t="shared" si="102"/>
        <v>0.79875518672199175</v>
      </c>
      <c r="BU187" s="210">
        <f t="shared" si="103"/>
        <v>1</v>
      </c>
      <c r="BV187" s="210">
        <f t="shared" si="104"/>
        <v>0.85416666666666663</v>
      </c>
      <c r="BW187" s="211">
        <f t="shared" si="105"/>
        <v>0.80597014925373134</v>
      </c>
      <c r="BX187" s="210" t="str">
        <f t="shared" si="106"/>
        <v/>
      </c>
      <c r="BY187" s="210" t="str">
        <f t="shared" si="107"/>
        <v/>
      </c>
      <c r="BZ187" s="210" t="str">
        <f t="shared" si="108"/>
        <v/>
      </c>
      <c r="CA187" s="210" t="str">
        <f t="shared" si="109"/>
        <v/>
      </c>
      <c r="CB187" s="210" t="str">
        <f t="shared" si="110"/>
        <v/>
      </c>
      <c r="CC187" s="210" t="str">
        <f t="shared" si="111"/>
        <v/>
      </c>
      <c r="CD187" s="212" t="str">
        <f t="shared" si="112"/>
        <v/>
      </c>
      <c r="CE187" s="213" t="str">
        <f t="shared" si="113"/>
        <v/>
      </c>
    </row>
    <row r="188" spans="1:83" x14ac:dyDescent="0.25">
      <c r="A188" s="12" t="s">
        <v>535</v>
      </c>
      <c r="B188" s="13" t="s">
        <v>536</v>
      </c>
      <c r="C188" s="13" t="s">
        <v>132</v>
      </c>
      <c r="D188" s="13" t="s">
        <v>31</v>
      </c>
      <c r="E188" s="13" t="s">
        <v>32</v>
      </c>
      <c r="F188" s="13" t="s">
        <v>413</v>
      </c>
      <c r="G188" s="13" t="s">
        <v>414</v>
      </c>
      <c r="H188" s="13" t="s">
        <v>205</v>
      </c>
      <c r="I188" s="13" t="str">
        <f t="shared" si="77"/>
        <v>ne</v>
      </c>
      <c r="J188" s="14">
        <f>VLOOKUP(D188,'struktura dle kraje'!A:C,3,0)</f>
        <v>293195</v>
      </c>
      <c r="K188" s="45">
        <f>VLOOKUP(F188,'struktura dle okresů'!A:C,3,0)</f>
        <v>85092</v>
      </c>
      <c r="L188" s="44"/>
      <c r="M188" s="14"/>
      <c r="N188" s="14"/>
      <c r="O188" s="15"/>
      <c r="P188" s="14"/>
      <c r="Q188" s="14"/>
      <c r="R188" s="14">
        <v>30</v>
      </c>
      <c r="S188" s="14"/>
      <c r="T188" s="14"/>
      <c r="U188" s="14"/>
      <c r="V188" s="16">
        <v>30</v>
      </c>
      <c r="W188" s="17"/>
      <c r="X188" s="142">
        <f>VLOOKUP($D188,'struktura dle kraje'!$A:$O,4,0)</f>
        <v>889</v>
      </c>
      <c r="Y188" s="143">
        <f>VLOOKUP($D188,'struktura dle kraje'!$A:$O,5,0)</f>
        <v>17</v>
      </c>
      <c r="Z188" s="143">
        <f>VLOOKUP($D188,'struktura dle kraje'!$A:$O,6,0)</f>
        <v>81</v>
      </c>
      <c r="AA188" s="144">
        <f>VLOOKUP($D188,'struktura dle kraje'!$A:$O,7,0)</f>
        <v>987</v>
      </c>
      <c r="AB188" s="143">
        <f>VLOOKUP($D188,'struktura dle kraje'!$A:$O,8,0)</f>
        <v>35</v>
      </c>
      <c r="AC188" s="143">
        <f>VLOOKUP($D188,'struktura dle kraje'!$A:$O,9,0)</f>
        <v>20</v>
      </c>
      <c r="AD188" s="143">
        <f>VLOOKUP($D188,'struktura dle kraje'!$A:$O,10,0)</f>
        <v>316</v>
      </c>
      <c r="AE188" s="143">
        <f>VLOOKUP($D188,'struktura dle kraje'!$A:$O,11,0)</f>
        <v>25</v>
      </c>
      <c r="AF188" s="143">
        <f>VLOOKUP($D188,'struktura dle kraje'!$A:$O,12,0)</f>
        <v>267</v>
      </c>
      <c r="AG188" s="143">
        <f>VLOOKUP($D188,'struktura dle kraje'!$A:$O,13,0)</f>
        <v>20</v>
      </c>
      <c r="AH188" s="145">
        <f>VLOOKUP($D188,'struktura dle kraje'!$A:$O,14,0)</f>
        <v>683</v>
      </c>
      <c r="AI188" s="146">
        <f>VLOOKUP($D188,'struktura dle kraje'!$A:$O,15,0)</f>
        <v>2139</v>
      </c>
      <c r="AJ188" s="167">
        <f>VLOOKUP($F188,'struktura dle okresů'!$A:$O,4,0)</f>
        <v>223</v>
      </c>
      <c r="AK188" s="168">
        <f>VLOOKUP($F188,'struktura dle okresů'!$A:$O,5,0)</f>
        <v>6</v>
      </c>
      <c r="AL188" s="168">
        <f>VLOOKUP($F188,'struktura dle okresů'!$A:$O,6,0)</f>
        <v>21</v>
      </c>
      <c r="AM188" s="169">
        <f>VLOOKUP($F188,'struktura dle okresů'!$A:$O,7,0)</f>
        <v>250</v>
      </c>
      <c r="AN188" s="168">
        <f>VLOOKUP($F188,'struktura dle okresů'!$A:$O,8,0)</f>
        <v>0</v>
      </c>
      <c r="AO188" s="168">
        <f>VLOOKUP($F188,'struktura dle okresů'!$A:$O,9,0)</f>
        <v>0</v>
      </c>
      <c r="AP188" s="168">
        <f>VLOOKUP($F188,'struktura dle okresů'!$A:$O,10,0)</f>
        <v>162</v>
      </c>
      <c r="AQ188" s="168">
        <f>VLOOKUP($F188,'struktura dle okresů'!$A:$O,11,0)</f>
        <v>0</v>
      </c>
      <c r="AR188" s="168">
        <f>VLOOKUP($F188,'struktura dle okresů'!$A:$O,12,0)</f>
        <v>0</v>
      </c>
      <c r="AS188" s="168">
        <f>VLOOKUP($F188,'struktura dle okresů'!$A:$O,13,0)</f>
        <v>0</v>
      </c>
      <c r="AT188" s="170">
        <f>VLOOKUP($F188,'struktura dle okresů'!$A:$O,14,0)</f>
        <v>162</v>
      </c>
      <c r="AU188" s="171">
        <f>VLOOKUP($F188,'struktura dle okresů'!$A:$O,15,0)</f>
        <v>0</v>
      </c>
      <c r="AV188" s="30" t="str">
        <f t="shared" si="78"/>
        <v/>
      </c>
      <c r="AW188" s="31" t="str">
        <f t="shared" si="79"/>
        <v/>
      </c>
      <c r="AX188" s="31" t="str">
        <f t="shared" si="80"/>
        <v/>
      </c>
      <c r="AY188" s="121" t="str">
        <f t="shared" si="81"/>
        <v/>
      </c>
      <c r="AZ188" s="31" t="str">
        <f t="shared" si="82"/>
        <v/>
      </c>
      <c r="BA188" s="31" t="str">
        <f t="shared" si="83"/>
        <v/>
      </c>
      <c r="BB188" s="31">
        <f t="shared" si="84"/>
        <v>2.7183762232693004E-3</v>
      </c>
      <c r="BC188" s="31" t="str">
        <f t="shared" si="85"/>
        <v/>
      </c>
      <c r="BD188" s="31" t="str">
        <f t="shared" si="86"/>
        <v/>
      </c>
      <c r="BE188" s="31" t="str">
        <f t="shared" si="87"/>
        <v/>
      </c>
      <c r="BF188" s="122">
        <f t="shared" si="88"/>
        <v>1.0507512871703267E-3</v>
      </c>
      <c r="BG188" s="123" t="str">
        <f t="shared" si="89"/>
        <v/>
      </c>
      <c r="BH188" s="184" t="str">
        <f t="shared" si="90"/>
        <v/>
      </c>
      <c r="BI188" s="185" t="str">
        <f t="shared" si="91"/>
        <v/>
      </c>
      <c r="BJ188" s="185" t="str">
        <f t="shared" si="92"/>
        <v/>
      </c>
      <c r="BK188" s="186" t="str">
        <f t="shared" si="93"/>
        <v/>
      </c>
      <c r="BL188" s="185" t="str">
        <f t="shared" si="94"/>
        <v/>
      </c>
      <c r="BM188" s="185" t="str">
        <f t="shared" si="95"/>
        <v/>
      </c>
      <c r="BN188" s="185">
        <f t="shared" si="96"/>
        <v>9.49367088607595E-2</v>
      </c>
      <c r="BO188" s="185" t="str">
        <f t="shared" si="97"/>
        <v/>
      </c>
      <c r="BP188" s="185" t="str">
        <f t="shared" si="98"/>
        <v/>
      </c>
      <c r="BQ188" s="185" t="str">
        <f t="shared" si="99"/>
        <v/>
      </c>
      <c r="BR188" s="187">
        <f t="shared" si="100"/>
        <v>4.3923865300146414E-2</v>
      </c>
      <c r="BS188" s="188" t="str">
        <f t="shared" si="101"/>
        <v/>
      </c>
      <c r="BT188" s="209" t="str">
        <f t="shared" si="102"/>
        <v/>
      </c>
      <c r="BU188" s="210" t="str">
        <f t="shared" si="103"/>
        <v/>
      </c>
      <c r="BV188" s="210" t="str">
        <f t="shared" si="104"/>
        <v/>
      </c>
      <c r="BW188" s="211" t="str">
        <f t="shared" si="105"/>
        <v/>
      </c>
      <c r="BX188" s="210" t="str">
        <f t="shared" si="106"/>
        <v/>
      </c>
      <c r="BY188" s="210" t="str">
        <f t="shared" si="107"/>
        <v/>
      </c>
      <c r="BZ188" s="210">
        <f t="shared" si="108"/>
        <v>0.18518518518518517</v>
      </c>
      <c r="CA188" s="210" t="str">
        <f t="shared" si="109"/>
        <v/>
      </c>
      <c r="CB188" s="210" t="str">
        <f t="shared" si="110"/>
        <v/>
      </c>
      <c r="CC188" s="210" t="str">
        <f t="shared" si="111"/>
        <v/>
      </c>
      <c r="CD188" s="212">
        <f t="shared" si="112"/>
        <v>0.18518518518518517</v>
      </c>
      <c r="CE188" s="213" t="str">
        <f t="shared" si="113"/>
        <v/>
      </c>
    </row>
    <row r="189" spans="1:83" x14ac:dyDescent="0.25">
      <c r="A189" s="12" t="s">
        <v>537</v>
      </c>
      <c r="B189" s="13" t="s">
        <v>538</v>
      </c>
      <c r="C189" s="13" t="s">
        <v>141</v>
      </c>
      <c r="D189" s="13" t="s">
        <v>31</v>
      </c>
      <c r="E189" s="13" t="s">
        <v>32</v>
      </c>
      <c r="F189" s="13" t="s">
        <v>33</v>
      </c>
      <c r="G189" s="13" t="s">
        <v>34</v>
      </c>
      <c r="H189" s="13" t="s">
        <v>205</v>
      </c>
      <c r="I189" s="13" t="str">
        <f t="shared" si="77"/>
        <v>ne</v>
      </c>
      <c r="J189" s="14">
        <f>VLOOKUP(D189,'struktura dle kraje'!A:C,3,0)</f>
        <v>293195</v>
      </c>
      <c r="K189" s="45">
        <f>VLOOKUP(F189,'struktura dle okresů'!A:C,3,0)</f>
        <v>93536</v>
      </c>
      <c r="L189" s="44"/>
      <c r="M189" s="14"/>
      <c r="N189" s="14"/>
      <c r="O189" s="15"/>
      <c r="P189" s="14"/>
      <c r="Q189" s="14"/>
      <c r="R189" s="14">
        <v>57</v>
      </c>
      <c r="S189" s="14"/>
      <c r="T189" s="14">
        <v>37</v>
      </c>
      <c r="U189" s="14"/>
      <c r="V189" s="16">
        <v>94</v>
      </c>
      <c r="W189" s="17"/>
      <c r="X189" s="142">
        <f>VLOOKUP($D189,'struktura dle kraje'!$A:$O,4,0)</f>
        <v>889</v>
      </c>
      <c r="Y189" s="143">
        <f>VLOOKUP($D189,'struktura dle kraje'!$A:$O,5,0)</f>
        <v>17</v>
      </c>
      <c r="Z189" s="143">
        <f>VLOOKUP($D189,'struktura dle kraje'!$A:$O,6,0)</f>
        <v>81</v>
      </c>
      <c r="AA189" s="144">
        <f>VLOOKUP($D189,'struktura dle kraje'!$A:$O,7,0)</f>
        <v>987</v>
      </c>
      <c r="AB189" s="143">
        <f>VLOOKUP($D189,'struktura dle kraje'!$A:$O,8,0)</f>
        <v>35</v>
      </c>
      <c r="AC189" s="143">
        <f>VLOOKUP($D189,'struktura dle kraje'!$A:$O,9,0)</f>
        <v>20</v>
      </c>
      <c r="AD189" s="143">
        <f>VLOOKUP($D189,'struktura dle kraje'!$A:$O,10,0)</f>
        <v>316</v>
      </c>
      <c r="AE189" s="143">
        <f>VLOOKUP($D189,'struktura dle kraje'!$A:$O,11,0)</f>
        <v>25</v>
      </c>
      <c r="AF189" s="143">
        <f>VLOOKUP($D189,'struktura dle kraje'!$A:$O,12,0)</f>
        <v>267</v>
      </c>
      <c r="AG189" s="143">
        <f>VLOOKUP($D189,'struktura dle kraje'!$A:$O,13,0)</f>
        <v>20</v>
      </c>
      <c r="AH189" s="145">
        <f>VLOOKUP($D189,'struktura dle kraje'!$A:$O,14,0)</f>
        <v>683</v>
      </c>
      <c r="AI189" s="146">
        <f>VLOOKUP($D189,'struktura dle kraje'!$A:$O,15,0)</f>
        <v>2139</v>
      </c>
      <c r="AJ189" s="167">
        <f>VLOOKUP($F189,'struktura dle okresů'!$A:$O,4,0)</f>
        <v>184</v>
      </c>
      <c r="AK189" s="168">
        <f>VLOOKUP($F189,'struktura dle okresů'!$A:$O,5,0)</f>
        <v>5</v>
      </c>
      <c r="AL189" s="168">
        <f>VLOOKUP($F189,'struktura dle okresů'!$A:$O,6,0)</f>
        <v>12</v>
      </c>
      <c r="AM189" s="169">
        <f>VLOOKUP($F189,'struktura dle okresů'!$A:$O,7,0)</f>
        <v>201</v>
      </c>
      <c r="AN189" s="168">
        <f>VLOOKUP($F189,'struktura dle okresů'!$A:$O,8,0)</f>
        <v>0</v>
      </c>
      <c r="AO189" s="168">
        <f>VLOOKUP($F189,'struktura dle okresů'!$A:$O,9,0)</f>
        <v>0</v>
      </c>
      <c r="AP189" s="168">
        <f>VLOOKUP($F189,'struktura dle okresů'!$A:$O,10,0)</f>
        <v>57</v>
      </c>
      <c r="AQ189" s="168">
        <f>VLOOKUP($F189,'struktura dle okresů'!$A:$O,11,0)</f>
        <v>0</v>
      </c>
      <c r="AR189" s="168">
        <f>VLOOKUP($F189,'struktura dle okresů'!$A:$O,12,0)</f>
        <v>267</v>
      </c>
      <c r="AS189" s="168">
        <f>VLOOKUP($F189,'struktura dle okresů'!$A:$O,13,0)</f>
        <v>0</v>
      </c>
      <c r="AT189" s="170">
        <f>VLOOKUP($F189,'struktura dle okresů'!$A:$O,14,0)</f>
        <v>324</v>
      </c>
      <c r="AU189" s="171">
        <f>VLOOKUP($F189,'struktura dle okresů'!$A:$O,15,0)</f>
        <v>1111</v>
      </c>
      <c r="AV189" s="30" t="str">
        <f t="shared" si="78"/>
        <v/>
      </c>
      <c r="AW189" s="31" t="str">
        <f t="shared" si="79"/>
        <v/>
      </c>
      <c r="AX189" s="31" t="str">
        <f t="shared" si="80"/>
        <v/>
      </c>
      <c r="AY189" s="121" t="str">
        <f t="shared" si="81"/>
        <v/>
      </c>
      <c r="AZ189" s="31" t="str">
        <f t="shared" si="82"/>
        <v/>
      </c>
      <c r="BA189" s="31" t="str">
        <f t="shared" si="83"/>
        <v/>
      </c>
      <c r="BB189" s="31">
        <f t="shared" si="84"/>
        <v>5.1649148242116708E-3</v>
      </c>
      <c r="BC189" s="31" t="str">
        <f t="shared" si="85"/>
        <v/>
      </c>
      <c r="BD189" s="31">
        <f t="shared" si="86"/>
        <v>9.421950598421186E-3</v>
      </c>
      <c r="BE189" s="31" t="str">
        <f t="shared" si="87"/>
        <v/>
      </c>
      <c r="BF189" s="122">
        <f t="shared" si="88"/>
        <v>3.2923540331336906E-3</v>
      </c>
      <c r="BG189" s="123" t="str">
        <f t="shared" si="89"/>
        <v/>
      </c>
      <c r="BH189" s="184" t="str">
        <f t="shared" si="90"/>
        <v/>
      </c>
      <c r="BI189" s="185" t="str">
        <f t="shared" si="91"/>
        <v/>
      </c>
      <c r="BJ189" s="185" t="str">
        <f t="shared" si="92"/>
        <v/>
      </c>
      <c r="BK189" s="186" t="str">
        <f t="shared" si="93"/>
        <v/>
      </c>
      <c r="BL189" s="185" t="str">
        <f t="shared" si="94"/>
        <v/>
      </c>
      <c r="BM189" s="185" t="str">
        <f t="shared" si="95"/>
        <v/>
      </c>
      <c r="BN189" s="185">
        <f t="shared" si="96"/>
        <v>0.18037974683544303</v>
      </c>
      <c r="BO189" s="185" t="str">
        <f t="shared" si="97"/>
        <v/>
      </c>
      <c r="BP189" s="185">
        <f t="shared" si="98"/>
        <v>0.13857677902621723</v>
      </c>
      <c r="BQ189" s="185" t="str">
        <f t="shared" si="99"/>
        <v/>
      </c>
      <c r="BR189" s="187">
        <f t="shared" si="100"/>
        <v>0.1376281112737921</v>
      </c>
      <c r="BS189" s="188" t="str">
        <f t="shared" si="101"/>
        <v/>
      </c>
      <c r="BT189" s="209" t="str">
        <f t="shared" si="102"/>
        <v/>
      </c>
      <c r="BU189" s="210" t="str">
        <f t="shared" si="103"/>
        <v/>
      </c>
      <c r="BV189" s="210" t="str">
        <f t="shared" si="104"/>
        <v/>
      </c>
      <c r="BW189" s="211" t="str">
        <f t="shared" si="105"/>
        <v/>
      </c>
      <c r="BX189" s="210" t="str">
        <f t="shared" si="106"/>
        <v/>
      </c>
      <c r="BY189" s="210" t="str">
        <f t="shared" si="107"/>
        <v/>
      </c>
      <c r="BZ189" s="210">
        <f t="shared" si="108"/>
        <v>1</v>
      </c>
      <c r="CA189" s="210" t="str">
        <f t="shared" si="109"/>
        <v/>
      </c>
      <c r="CB189" s="210">
        <f t="shared" si="110"/>
        <v>0.13857677902621723</v>
      </c>
      <c r="CC189" s="210" t="str">
        <f t="shared" si="111"/>
        <v/>
      </c>
      <c r="CD189" s="212">
        <f t="shared" si="112"/>
        <v>0.29012345679012347</v>
      </c>
      <c r="CE189" s="213" t="str">
        <f t="shared" si="113"/>
        <v/>
      </c>
    </row>
    <row r="190" spans="1:83" x14ac:dyDescent="0.25">
      <c r="A190" s="12" t="s">
        <v>539</v>
      </c>
      <c r="B190" s="13" t="s">
        <v>540</v>
      </c>
      <c r="C190" s="13" t="s">
        <v>141</v>
      </c>
      <c r="D190" s="13" t="s">
        <v>26</v>
      </c>
      <c r="E190" s="13" t="s">
        <v>27</v>
      </c>
      <c r="F190" s="13" t="s">
        <v>465</v>
      </c>
      <c r="G190" s="13" t="s">
        <v>466</v>
      </c>
      <c r="H190" s="13" t="s">
        <v>205</v>
      </c>
      <c r="I190" s="13" t="str">
        <f t="shared" si="77"/>
        <v>ne</v>
      </c>
      <c r="J190" s="14">
        <f>VLOOKUP(D190,'struktura dle kraje'!A:C,3,0)</f>
        <v>1466215</v>
      </c>
      <c r="K190" s="45">
        <f>VLOOKUP(F190,'struktura dle okresů'!A:C,3,0)</f>
        <v>118285</v>
      </c>
      <c r="L190" s="44"/>
      <c r="M190" s="14"/>
      <c r="N190" s="14"/>
      <c r="O190" s="15"/>
      <c r="P190" s="14">
        <v>18</v>
      </c>
      <c r="Q190" s="14">
        <v>10</v>
      </c>
      <c r="R190" s="14"/>
      <c r="S190" s="14"/>
      <c r="T190" s="14">
        <v>60</v>
      </c>
      <c r="U190" s="14"/>
      <c r="V190" s="16">
        <v>88</v>
      </c>
      <c r="W190" s="17"/>
      <c r="X190" s="142">
        <f>VLOOKUP($D190,'struktura dle kraje'!$A:$O,4,0)</f>
        <v>3553</v>
      </c>
      <c r="Y190" s="143">
        <f>VLOOKUP($D190,'struktura dle kraje'!$A:$O,5,0)</f>
        <v>80</v>
      </c>
      <c r="Z190" s="143">
        <f>VLOOKUP($D190,'struktura dle kraje'!$A:$O,6,0)</f>
        <v>287</v>
      </c>
      <c r="AA190" s="144">
        <f>VLOOKUP($D190,'struktura dle kraje'!$A:$O,7,0)</f>
        <v>3920</v>
      </c>
      <c r="AB190" s="143">
        <f>VLOOKUP($D190,'struktura dle kraje'!$A:$O,8,0)</f>
        <v>111</v>
      </c>
      <c r="AC190" s="143">
        <f>VLOOKUP($D190,'struktura dle kraje'!$A:$O,9,0)</f>
        <v>73</v>
      </c>
      <c r="AD190" s="143">
        <f>VLOOKUP($D190,'struktura dle kraje'!$A:$O,10,0)</f>
        <v>1162</v>
      </c>
      <c r="AE190" s="143">
        <f>VLOOKUP($D190,'struktura dle kraje'!$A:$O,11,0)</f>
        <v>1325</v>
      </c>
      <c r="AF190" s="143">
        <f>VLOOKUP($D190,'struktura dle kraje'!$A:$O,12,0)</f>
        <v>988</v>
      </c>
      <c r="AG190" s="143">
        <f>VLOOKUP($D190,'struktura dle kraje'!$A:$O,13,0)</f>
        <v>41</v>
      </c>
      <c r="AH190" s="145">
        <f>VLOOKUP($D190,'struktura dle kraje'!$A:$O,14,0)</f>
        <v>3700</v>
      </c>
      <c r="AI190" s="146">
        <f>VLOOKUP($D190,'struktura dle kraje'!$A:$O,15,0)</f>
        <v>420</v>
      </c>
      <c r="AJ190" s="167">
        <f>VLOOKUP($F190,'struktura dle okresů'!$A:$O,4,0)</f>
        <v>372</v>
      </c>
      <c r="AK190" s="168">
        <f>VLOOKUP($F190,'struktura dle okresů'!$A:$O,5,0)</f>
        <v>10</v>
      </c>
      <c r="AL190" s="168">
        <f>VLOOKUP($F190,'struktura dle okresů'!$A:$O,6,0)</f>
        <v>23</v>
      </c>
      <c r="AM190" s="169">
        <f>VLOOKUP($F190,'struktura dle okresů'!$A:$O,7,0)</f>
        <v>405</v>
      </c>
      <c r="AN190" s="168">
        <f>VLOOKUP($F190,'struktura dle okresů'!$A:$O,8,0)</f>
        <v>18</v>
      </c>
      <c r="AO190" s="168">
        <f>VLOOKUP($F190,'struktura dle okresů'!$A:$O,9,0)</f>
        <v>10</v>
      </c>
      <c r="AP190" s="168">
        <f>VLOOKUP($F190,'struktura dle okresů'!$A:$O,10,0)</f>
        <v>140</v>
      </c>
      <c r="AQ190" s="168">
        <f>VLOOKUP($F190,'struktura dle okresů'!$A:$O,11,0)</f>
        <v>133</v>
      </c>
      <c r="AR190" s="168">
        <f>VLOOKUP($F190,'struktura dle okresů'!$A:$O,12,0)</f>
        <v>295</v>
      </c>
      <c r="AS190" s="168">
        <f>VLOOKUP($F190,'struktura dle okresů'!$A:$O,13,0)</f>
        <v>16</v>
      </c>
      <c r="AT190" s="170">
        <f>VLOOKUP($F190,'struktura dle okresů'!$A:$O,14,0)</f>
        <v>612</v>
      </c>
      <c r="AU190" s="171">
        <f>VLOOKUP($F190,'struktura dle okresů'!$A:$O,15,0)</f>
        <v>0</v>
      </c>
      <c r="AV190" s="30" t="str">
        <f t="shared" si="78"/>
        <v/>
      </c>
      <c r="AW190" s="31" t="str">
        <f t="shared" si="79"/>
        <v/>
      </c>
      <c r="AX190" s="31" t="str">
        <f t="shared" si="80"/>
        <v/>
      </c>
      <c r="AY190" s="121" t="str">
        <f t="shared" si="81"/>
        <v/>
      </c>
      <c r="AZ190" s="31">
        <f t="shared" si="82"/>
        <v>3.1971580817051509E-2</v>
      </c>
      <c r="BA190" s="31">
        <f t="shared" si="83"/>
        <v>2.6246719160104987E-2</v>
      </c>
      <c r="BB190" s="31" t="str">
        <f t="shared" si="84"/>
        <v/>
      </c>
      <c r="BC190" s="31" t="str">
        <f t="shared" si="85"/>
        <v/>
      </c>
      <c r="BD190" s="31">
        <f t="shared" si="86"/>
        <v>1.5278838808250574E-2</v>
      </c>
      <c r="BE190" s="31" t="str">
        <f t="shared" si="87"/>
        <v/>
      </c>
      <c r="BF190" s="122">
        <f t="shared" si="88"/>
        <v>3.0822037756996251E-3</v>
      </c>
      <c r="BG190" s="123" t="str">
        <f t="shared" si="89"/>
        <v/>
      </c>
      <c r="BH190" s="184" t="str">
        <f t="shared" si="90"/>
        <v/>
      </c>
      <c r="BI190" s="185" t="str">
        <f t="shared" si="91"/>
        <v/>
      </c>
      <c r="BJ190" s="185" t="str">
        <f t="shared" si="92"/>
        <v/>
      </c>
      <c r="BK190" s="186" t="str">
        <f t="shared" si="93"/>
        <v/>
      </c>
      <c r="BL190" s="185">
        <f t="shared" si="94"/>
        <v>0.16216216216216217</v>
      </c>
      <c r="BM190" s="185">
        <f t="shared" si="95"/>
        <v>0.13698630136986301</v>
      </c>
      <c r="BN190" s="185" t="str">
        <f t="shared" si="96"/>
        <v/>
      </c>
      <c r="BO190" s="185" t="str">
        <f t="shared" si="97"/>
        <v/>
      </c>
      <c r="BP190" s="185">
        <f t="shared" si="98"/>
        <v>6.0728744939271252E-2</v>
      </c>
      <c r="BQ190" s="185" t="str">
        <f t="shared" si="99"/>
        <v/>
      </c>
      <c r="BR190" s="187">
        <f t="shared" si="100"/>
        <v>2.3783783783783784E-2</v>
      </c>
      <c r="BS190" s="188" t="str">
        <f t="shared" si="101"/>
        <v/>
      </c>
      <c r="BT190" s="209" t="str">
        <f t="shared" si="102"/>
        <v/>
      </c>
      <c r="BU190" s="210" t="str">
        <f t="shared" si="103"/>
        <v/>
      </c>
      <c r="BV190" s="210" t="str">
        <f t="shared" si="104"/>
        <v/>
      </c>
      <c r="BW190" s="211" t="str">
        <f t="shared" si="105"/>
        <v/>
      </c>
      <c r="BX190" s="210">
        <f t="shared" si="106"/>
        <v>1</v>
      </c>
      <c r="BY190" s="210">
        <f t="shared" si="107"/>
        <v>1</v>
      </c>
      <c r="BZ190" s="210" t="str">
        <f t="shared" si="108"/>
        <v/>
      </c>
      <c r="CA190" s="210" t="str">
        <f t="shared" si="109"/>
        <v/>
      </c>
      <c r="CB190" s="210">
        <f t="shared" si="110"/>
        <v>0.20338983050847459</v>
      </c>
      <c r="CC190" s="210" t="str">
        <f t="shared" si="111"/>
        <v/>
      </c>
      <c r="CD190" s="212">
        <f t="shared" si="112"/>
        <v>0.1437908496732026</v>
      </c>
      <c r="CE190" s="213" t="str">
        <f t="shared" si="113"/>
        <v/>
      </c>
    </row>
    <row r="191" spans="1:83" x14ac:dyDescent="0.25">
      <c r="A191" s="12" t="s">
        <v>541</v>
      </c>
      <c r="B191" s="13" t="s">
        <v>542</v>
      </c>
      <c r="C191" s="13" t="s">
        <v>53</v>
      </c>
      <c r="D191" s="13" t="s">
        <v>44</v>
      </c>
      <c r="E191" s="13" t="s">
        <v>45</v>
      </c>
      <c r="F191" s="13" t="s">
        <v>46</v>
      </c>
      <c r="G191" s="13" t="s">
        <v>47</v>
      </c>
      <c r="H191" s="13" t="s">
        <v>205</v>
      </c>
      <c r="I191" s="13" t="str">
        <f t="shared" si="77"/>
        <v>ano</v>
      </c>
      <c r="J191" s="14">
        <f>VLOOKUP(D191,'struktura dle kraje'!A:C,3,0)</f>
        <v>1397880</v>
      </c>
      <c r="K191" s="45">
        <f>VLOOKUP(F191,'struktura dle okresů'!A:C,3,0)</f>
        <v>1397880</v>
      </c>
      <c r="L191" s="44">
        <v>33</v>
      </c>
      <c r="M191" s="14"/>
      <c r="N191" s="14"/>
      <c r="O191" s="15">
        <v>33</v>
      </c>
      <c r="P191" s="14"/>
      <c r="Q191" s="14"/>
      <c r="R191" s="14"/>
      <c r="S191" s="14"/>
      <c r="T191" s="14"/>
      <c r="U191" s="14"/>
      <c r="V191" s="16">
        <v>0</v>
      </c>
      <c r="W191" s="17"/>
      <c r="X191" s="142">
        <f>VLOOKUP($D191,'struktura dle kraje'!$A:$O,4,0)</f>
        <v>7054</v>
      </c>
      <c r="Y191" s="143">
        <f>VLOOKUP($D191,'struktura dle kraje'!$A:$O,5,0)</f>
        <v>156</v>
      </c>
      <c r="Z191" s="143">
        <f>VLOOKUP($D191,'struktura dle kraje'!$A:$O,6,0)</f>
        <v>1231</v>
      </c>
      <c r="AA191" s="144">
        <f>VLOOKUP($D191,'struktura dle kraje'!$A:$O,7,0)</f>
        <v>8441</v>
      </c>
      <c r="AB191" s="143">
        <f>VLOOKUP($D191,'struktura dle kraje'!$A:$O,8,0)</f>
        <v>96</v>
      </c>
      <c r="AC191" s="143">
        <f>VLOOKUP($D191,'struktura dle kraje'!$A:$O,9,0)</f>
        <v>47</v>
      </c>
      <c r="AD191" s="143">
        <f>VLOOKUP($D191,'struktura dle kraje'!$A:$O,10,0)</f>
        <v>1277</v>
      </c>
      <c r="AE191" s="143">
        <f>VLOOKUP($D191,'struktura dle kraje'!$A:$O,11,0)</f>
        <v>1300</v>
      </c>
      <c r="AF191" s="143">
        <f>VLOOKUP($D191,'struktura dle kraje'!$A:$O,12,0)</f>
        <v>379</v>
      </c>
      <c r="AG191" s="143">
        <f>VLOOKUP($D191,'struktura dle kraje'!$A:$O,13,0)</f>
        <v>76</v>
      </c>
      <c r="AH191" s="145">
        <f>VLOOKUP($D191,'struktura dle kraje'!$A:$O,14,0)</f>
        <v>3175</v>
      </c>
      <c r="AI191" s="146">
        <f>VLOOKUP($D191,'struktura dle kraje'!$A:$O,15,0)</f>
        <v>120</v>
      </c>
      <c r="AJ191" s="167">
        <f>VLOOKUP($F191,'struktura dle okresů'!$A:$O,4,0)</f>
        <v>7054</v>
      </c>
      <c r="AK191" s="168">
        <f>VLOOKUP($F191,'struktura dle okresů'!$A:$O,5,0)</f>
        <v>156</v>
      </c>
      <c r="AL191" s="168">
        <f>VLOOKUP($F191,'struktura dle okresů'!$A:$O,6,0)</f>
        <v>1231</v>
      </c>
      <c r="AM191" s="169">
        <f>VLOOKUP($F191,'struktura dle okresů'!$A:$O,7,0)</f>
        <v>8441</v>
      </c>
      <c r="AN191" s="168">
        <f>VLOOKUP($F191,'struktura dle okresů'!$A:$O,8,0)</f>
        <v>96</v>
      </c>
      <c r="AO191" s="168">
        <f>VLOOKUP($F191,'struktura dle okresů'!$A:$O,9,0)</f>
        <v>47</v>
      </c>
      <c r="AP191" s="168">
        <f>VLOOKUP($F191,'struktura dle okresů'!$A:$O,10,0)</f>
        <v>1277</v>
      </c>
      <c r="AQ191" s="168">
        <f>VLOOKUP($F191,'struktura dle okresů'!$A:$O,11,0)</f>
        <v>1300</v>
      </c>
      <c r="AR191" s="168">
        <f>VLOOKUP($F191,'struktura dle okresů'!$A:$O,12,0)</f>
        <v>379</v>
      </c>
      <c r="AS191" s="168">
        <f>VLOOKUP($F191,'struktura dle okresů'!$A:$O,13,0)</f>
        <v>76</v>
      </c>
      <c r="AT191" s="170">
        <f>VLOOKUP($F191,'struktura dle okresů'!$A:$O,14,0)</f>
        <v>3175</v>
      </c>
      <c r="AU191" s="171">
        <f>VLOOKUP($F191,'struktura dle okresů'!$A:$O,15,0)</f>
        <v>120</v>
      </c>
      <c r="AV191" s="30">
        <f t="shared" si="78"/>
        <v>7.7997589165425794E-4</v>
      </c>
      <c r="AW191" s="31" t="str">
        <f t="shared" si="79"/>
        <v/>
      </c>
      <c r="AX191" s="31" t="str">
        <f t="shared" si="80"/>
        <v/>
      </c>
      <c r="AY191" s="121">
        <f t="shared" si="81"/>
        <v>6.8699906318309568E-4</v>
      </c>
      <c r="AZ191" s="31" t="str">
        <f t="shared" si="82"/>
        <v/>
      </c>
      <c r="BA191" s="31" t="str">
        <f t="shared" si="83"/>
        <v/>
      </c>
      <c r="BB191" s="31" t="str">
        <f t="shared" si="84"/>
        <v/>
      </c>
      <c r="BC191" s="31" t="str">
        <f t="shared" si="85"/>
        <v/>
      </c>
      <c r="BD191" s="31" t="str">
        <f t="shared" si="86"/>
        <v/>
      </c>
      <c r="BE191" s="31" t="str">
        <f t="shared" si="87"/>
        <v/>
      </c>
      <c r="BF191" s="122" t="str">
        <f t="shared" si="88"/>
        <v/>
      </c>
      <c r="BG191" s="123" t="str">
        <f t="shared" si="89"/>
        <v/>
      </c>
      <c r="BH191" s="184">
        <f t="shared" si="90"/>
        <v>4.6781967677913244E-3</v>
      </c>
      <c r="BI191" s="185" t="str">
        <f t="shared" si="91"/>
        <v/>
      </c>
      <c r="BJ191" s="185" t="str">
        <f t="shared" si="92"/>
        <v/>
      </c>
      <c r="BK191" s="186">
        <f t="shared" si="93"/>
        <v>3.909489396990878E-3</v>
      </c>
      <c r="BL191" s="185" t="str">
        <f t="shared" si="94"/>
        <v/>
      </c>
      <c r="BM191" s="185" t="str">
        <f t="shared" si="95"/>
        <v/>
      </c>
      <c r="BN191" s="185" t="str">
        <f t="shared" si="96"/>
        <v/>
      </c>
      <c r="BO191" s="185" t="str">
        <f t="shared" si="97"/>
        <v/>
      </c>
      <c r="BP191" s="185" t="str">
        <f t="shared" si="98"/>
        <v/>
      </c>
      <c r="BQ191" s="185" t="str">
        <f t="shared" si="99"/>
        <v/>
      </c>
      <c r="BR191" s="187" t="str">
        <f t="shared" si="100"/>
        <v/>
      </c>
      <c r="BS191" s="188" t="str">
        <f t="shared" si="101"/>
        <v/>
      </c>
      <c r="BT191" s="209">
        <f t="shared" si="102"/>
        <v>4.6781967677913244E-3</v>
      </c>
      <c r="BU191" s="210" t="str">
        <f t="shared" si="103"/>
        <v/>
      </c>
      <c r="BV191" s="210" t="str">
        <f t="shared" si="104"/>
        <v/>
      </c>
      <c r="BW191" s="211">
        <f t="shared" si="105"/>
        <v>3.909489396990878E-3</v>
      </c>
      <c r="BX191" s="210" t="str">
        <f t="shared" si="106"/>
        <v/>
      </c>
      <c r="BY191" s="210" t="str">
        <f t="shared" si="107"/>
        <v/>
      </c>
      <c r="BZ191" s="210" t="str">
        <f t="shared" si="108"/>
        <v/>
      </c>
      <c r="CA191" s="210" t="str">
        <f t="shared" si="109"/>
        <v/>
      </c>
      <c r="CB191" s="210" t="str">
        <f t="shared" si="110"/>
        <v/>
      </c>
      <c r="CC191" s="210" t="str">
        <f t="shared" si="111"/>
        <v/>
      </c>
      <c r="CD191" s="212" t="str">
        <f t="shared" si="112"/>
        <v/>
      </c>
      <c r="CE191" s="213" t="str">
        <f t="shared" si="113"/>
        <v/>
      </c>
    </row>
    <row r="192" spans="1:83" x14ac:dyDescent="0.25">
      <c r="A192" s="12" t="s">
        <v>543</v>
      </c>
      <c r="B192" s="13" t="s">
        <v>544</v>
      </c>
      <c r="C192" s="13" t="s">
        <v>43</v>
      </c>
      <c r="D192" s="13" t="s">
        <v>26</v>
      </c>
      <c r="E192" s="13" t="s">
        <v>27</v>
      </c>
      <c r="F192" s="13" t="s">
        <v>87</v>
      </c>
      <c r="G192" s="13" t="s">
        <v>88</v>
      </c>
      <c r="H192" s="13" t="s">
        <v>144</v>
      </c>
      <c r="I192" s="13" t="str">
        <f t="shared" si="77"/>
        <v>ano</v>
      </c>
      <c r="J192" s="14">
        <f>VLOOKUP(D192,'struktura dle kraje'!A:C,3,0)</f>
        <v>1466215</v>
      </c>
      <c r="K192" s="45">
        <f>VLOOKUP(F192,'struktura dle okresů'!A:C,3,0)</f>
        <v>107638</v>
      </c>
      <c r="L192" s="44">
        <v>20</v>
      </c>
      <c r="M192" s="14"/>
      <c r="N192" s="14">
        <v>4</v>
      </c>
      <c r="O192" s="15">
        <v>24</v>
      </c>
      <c r="P192" s="14">
        <v>16</v>
      </c>
      <c r="Q192" s="14">
        <v>15</v>
      </c>
      <c r="R192" s="14">
        <v>110</v>
      </c>
      <c r="S192" s="14">
        <v>20</v>
      </c>
      <c r="T192" s="14">
        <v>20</v>
      </c>
      <c r="U192" s="14"/>
      <c r="V192" s="16">
        <v>181</v>
      </c>
      <c r="W192" s="17"/>
      <c r="X192" s="142">
        <f>VLOOKUP($D192,'struktura dle kraje'!$A:$O,4,0)</f>
        <v>3553</v>
      </c>
      <c r="Y192" s="143">
        <f>VLOOKUP($D192,'struktura dle kraje'!$A:$O,5,0)</f>
        <v>80</v>
      </c>
      <c r="Z192" s="143">
        <f>VLOOKUP($D192,'struktura dle kraje'!$A:$O,6,0)</f>
        <v>287</v>
      </c>
      <c r="AA192" s="144">
        <f>VLOOKUP($D192,'struktura dle kraje'!$A:$O,7,0)</f>
        <v>3920</v>
      </c>
      <c r="AB192" s="143">
        <f>VLOOKUP($D192,'struktura dle kraje'!$A:$O,8,0)</f>
        <v>111</v>
      </c>
      <c r="AC192" s="143">
        <f>VLOOKUP($D192,'struktura dle kraje'!$A:$O,9,0)</f>
        <v>73</v>
      </c>
      <c r="AD192" s="143">
        <f>VLOOKUP($D192,'struktura dle kraje'!$A:$O,10,0)</f>
        <v>1162</v>
      </c>
      <c r="AE192" s="143">
        <f>VLOOKUP($D192,'struktura dle kraje'!$A:$O,11,0)</f>
        <v>1325</v>
      </c>
      <c r="AF192" s="143">
        <f>VLOOKUP($D192,'struktura dle kraje'!$A:$O,12,0)</f>
        <v>988</v>
      </c>
      <c r="AG192" s="143">
        <f>VLOOKUP($D192,'struktura dle kraje'!$A:$O,13,0)</f>
        <v>41</v>
      </c>
      <c r="AH192" s="145">
        <f>VLOOKUP($D192,'struktura dle kraje'!$A:$O,14,0)</f>
        <v>3700</v>
      </c>
      <c r="AI192" s="146">
        <f>VLOOKUP($D192,'struktura dle kraje'!$A:$O,15,0)</f>
        <v>420</v>
      </c>
      <c r="AJ192" s="167">
        <f>VLOOKUP($F192,'struktura dle okresů'!$A:$O,4,0)</f>
        <v>145</v>
      </c>
      <c r="AK192" s="168">
        <f>VLOOKUP($F192,'struktura dle okresů'!$A:$O,5,0)</f>
        <v>11</v>
      </c>
      <c r="AL192" s="168">
        <f>VLOOKUP($F192,'struktura dle okresů'!$A:$O,6,0)</f>
        <v>4</v>
      </c>
      <c r="AM192" s="169">
        <f>VLOOKUP($F192,'struktura dle okresů'!$A:$O,7,0)</f>
        <v>160</v>
      </c>
      <c r="AN192" s="168">
        <f>VLOOKUP($F192,'struktura dle okresů'!$A:$O,8,0)</f>
        <v>32</v>
      </c>
      <c r="AO192" s="168">
        <f>VLOOKUP($F192,'struktura dle okresů'!$A:$O,9,0)</f>
        <v>23</v>
      </c>
      <c r="AP192" s="168">
        <f>VLOOKUP($F192,'struktura dle okresů'!$A:$O,10,0)</f>
        <v>170</v>
      </c>
      <c r="AQ192" s="168">
        <f>VLOOKUP($F192,'struktura dle okresů'!$A:$O,11,0)</f>
        <v>121</v>
      </c>
      <c r="AR192" s="168">
        <f>VLOOKUP($F192,'struktura dle okresů'!$A:$O,12,0)</f>
        <v>20</v>
      </c>
      <c r="AS192" s="168">
        <f>VLOOKUP($F192,'struktura dle okresů'!$A:$O,13,0)</f>
        <v>0</v>
      </c>
      <c r="AT192" s="170">
        <f>VLOOKUP($F192,'struktura dle okresů'!$A:$O,14,0)</f>
        <v>366</v>
      </c>
      <c r="AU192" s="171">
        <f>VLOOKUP($F192,'struktura dle okresů'!$A:$O,15,0)</f>
        <v>360</v>
      </c>
      <c r="AV192" s="30">
        <f t="shared" si="78"/>
        <v>4.7271266160864121E-4</v>
      </c>
      <c r="AW192" s="31" t="str">
        <f t="shared" si="79"/>
        <v/>
      </c>
      <c r="AX192" s="31">
        <f t="shared" si="80"/>
        <v>8.1549439347604487E-4</v>
      </c>
      <c r="AY192" s="121">
        <f t="shared" si="81"/>
        <v>4.9963568231497862E-4</v>
      </c>
      <c r="AZ192" s="31">
        <f t="shared" si="82"/>
        <v>2.8419182948490232E-2</v>
      </c>
      <c r="BA192" s="31">
        <f t="shared" si="83"/>
        <v>3.937007874015748E-2</v>
      </c>
      <c r="BB192" s="31">
        <f t="shared" si="84"/>
        <v>9.9673794853207681E-3</v>
      </c>
      <c r="BC192" s="31">
        <f t="shared" si="85"/>
        <v>1.6563146997929607E-3</v>
      </c>
      <c r="BD192" s="31">
        <f t="shared" si="86"/>
        <v>5.0929462694168579E-3</v>
      </c>
      <c r="BE192" s="31" t="str">
        <f t="shared" si="87"/>
        <v/>
      </c>
      <c r="BF192" s="122">
        <f t="shared" si="88"/>
        <v>6.3395327659276383E-3</v>
      </c>
      <c r="BG192" s="123" t="str">
        <f t="shared" si="89"/>
        <v/>
      </c>
      <c r="BH192" s="184">
        <f t="shared" si="90"/>
        <v>5.6290458767238949E-3</v>
      </c>
      <c r="BI192" s="185" t="str">
        <f t="shared" si="91"/>
        <v/>
      </c>
      <c r="BJ192" s="185">
        <f t="shared" si="92"/>
        <v>1.3937282229965157E-2</v>
      </c>
      <c r="BK192" s="186">
        <f t="shared" si="93"/>
        <v>6.1224489795918364E-3</v>
      </c>
      <c r="BL192" s="185">
        <f t="shared" si="94"/>
        <v>0.14414414414414414</v>
      </c>
      <c r="BM192" s="185">
        <f t="shared" si="95"/>
        <v>0.20547945205479451</v>
      </c>
      <c r="BN192" s="185">
        <f t="shared" si="96"/>
        <v>9.4664371772805511E-2</v>
      </c>
      <c r="BO192" s="185">
        <f t="shared" si="97"/>
        <v>1.509433962264151E-2</v>
      </c>
      <c r="BP192" s="185">
        <f t="shared" si="98"/>
        <v>2.0242914979757085E-2</v>
      </c>
      <c r="BQ192" s="185" t="str">
        <f t="shared" si="99"/>
        <v/>
      </c>
      <c r="BR192" s="187">
        <f t="shared" si="100"/>
        <v>4.8918918918918919E-2</v>
      </c>
      <c r="BS192" s="188" t="str">
        <f t="shared" si="101"/>
        <v/>
      </c>
      <c r="BT192" s="209">
        <f t="shared" si="102"/>
        <v>0.13793103448275862</v>
      </c>
      <c r="BU192" s="210" t="str">
        <f t="shared" si="103"/>
        <v/>
      </c>
      <c r="BV192" s="210">
        <f t="shared" si="104"/>
        <v>1</v>
      </c>
      <c r="BW192" s="211">
        <f t="shared" si="105"/>
        <v>0.15</v>
      </c>
      <c r="BX192" s="210">
        <f t="shared" si="106"/>
        <v>0.5</v>
      </c>
      <c r="BY192" s="210">
        <f t="shared" si="107"/>
        <v>0.65217391304347827</v>
      </c>
      <c r="BZ192" s="210">
        <f t="shared" si="108"/>
        <v>0.6470588235294118</v>
      </c>
      <c r="CA192" s="210">
        <f t="shared" si="109"/>
        <v>0.16528925619834711</v>
      </c>
      <c r="CB192" s="210">
        <f t="shared" si="110"/>
        <v>1</v>
      </c>
      <c r="CC192" s="210" t="str">
        <f t="shared" si="111"/>
        <v/>
      </c>
      <c r="CD192" s="212">
        <f t="shared" si="112"/>
        <v>0.49453551912568305</v>
      </c>
      <c r="CE192" s="213" t="str">
        <f t="shared" si="113"/>
        <v/>
      </c>
    </row>
    <row r="193" spans="1:83" x14ac:dyDescent="0.25">
      <c r="A193" s="12" t="s">
        <v>545</v>
      </c>
      <c r="B193" s="13" t="s">
        <v>546</v>
      </c>
      <c r="C193" s="13" t="s">
        <v>204</v>
      </c>
      <c r="D193" s="13" t="s">
        <v>102</v>
      </c>
      <c r="E193" s="13" t="s">
        <v>103</v>
      </c>
      <c r="F193" s="13" t="s">
        <v>114</v>
      </c>
      <c r="G193" s="13" t="s">
        <v>115</v>
      </c>
      <c r="H193" s="13" t="s">
        <v>205</v>
      </c>
      <c r="I193" s="13" t="str">
        <f t="shared" si="77"/>
        <v>ne</v>
      </c>
      <c r="J193" s="14">
        <f>VLOOKUP(D193,'struktura dle kraje'!A:C,3,0)</f>
        <v>1229343</v>
      </c>
      <c r="K193" s="45">
        <f>VLOOKUP(F193,'struktura dle okresů'!A:C,3,0)</f>
        <v>402739</v>
      </c>
      <c r="L193" s="44"/>
      <c r="M193" s="14"/>
      <c r="N193" s="14"/>
      <c r="O193" s="15"/>
      <c r="P193" s="14"/>
      <c r="Q193" s="14"/>
      <c r="R193" s="14"/>
      <c r="S193" s="14"/>
      <c r="T193" s="14"/>
      <c r="U193" s="14">
        <v>20</v>
      </c>
      <c r="V193" s="16">
        <v>20</v>
      </c>
      <c r="W193" s="17"/>
      <c r="X193" s="142">
        <f>VLOOKUP($D193,'struktura dle kraje'!$A:$O,4,0)</f>
        <v>5301</v>
      </c>
      <c r="Y193" s="143">
        <f>VLOOKUP($D193,'struktura dle kraje'!$A:$O,5,0)</f>
        <v>144</v>
      </c>
      <c r="Z193" s="143">
        <f>VLOOKUP($D193,'struktura dle kraje'!$A:$O,6,0)</f>
        <v>674</v>
      </c>
      <c r="AA193" s="144">
        <f>VLOOKUP($D193,'struktura dle kraje'!$A:$O,7,0)</f>
        <v>6119</v>
      </c>
      <c r="AB193" s="143">
        <f>VLOOKUP($D193,'struktura dle kraje'!$A:$O,8,0)</f>
        <v>68</v>
      </c>
      <c r="AC193" s="143">
        <f>VLOOKUP($D193,'struktura dle kraje'!$A:$O,9,0)</f>
        <v>28</v>
      </c>
      <c r="AD193" s="143">
        <f>VLOOKUP($D193,'struktura dle kraje'!$A:$O,10,0)</f>
        <v>1130</v>
      </c>
      <c r="AE193" s="143">
        <f>VLOOKUP($D193,'struktura dle kraje'!$A:$O,11,0)</f>
        <v>1003</v>
      </c>
      <c r="AF193" s="143">
        <f>VLOOKUP($D193,'struktura dle kraje'!$A:$O,12,0)</f>
        <v>364</v>
      </c>
      <c r="AG193" s="143">
        <f>VLOOKUP($D193,'struktura dle kraje'!$A:$O,13,0)</f>
        <v>67</v>
      </c>
      <c r="AH193" s="145">
        <f>VLOOKUP($D193,'struktura dle kraje'!$A:$O,14,0)</f>
        <v>2660</v>
      </c>
      <c r="AI193" s="146">
        <f>VLOOKUP($D193,'struktura dle kraje'!$A:$O,15,0)</f>
        <v>270</v>
      </c>
      <c r="AJ193" s="167">
        <f>VLOOKUP($F193,'struktura dle okresů'!$A:$O,4,0)</f>
        <v>3184</v>
      </c>
      <c r="AK193" s="168">
        <f>VLOOKUP($F193,'struktura dle okresů'!$A:$O,5,0)</f>
        <v>85</v>
      </c>
      <c r="AL193" s="168">
        <f>VLOOKUP($F193,'struktura dle okresů'!$A:$O,6,0)</f>
        <v>518</v>
      </c>
      <c r="AM193" s="169">
        <f>VLOOKUP($F193,'struktura dle okresů'!$A:$O,7,0)</f>
        <v>3787</v>
      </c>
      <c r="AN193" s="168">
        <f>VLOOKUP($F193,'struktura dle okresů'!$A:$O,8,0)</f>
        <v>63</v>
      </c>
      <c r="AO193" s="168">
        <f>VLOOKUP($F193,'struktura dle okresů'!$A:$O,9,0)</f>
        <v>23</v>
      </c>
      <c r="AP193" s="168">
        <f>VLOOKUP($F193,'struktura dle okresů'!$A:$O,10,0)</f>
        <v>339</v>
      </c>
      <c r="AQ193" s="168">
        <f>VLOOKUP($F193,'struktura dle okresů'!$A:$O,11,0)</f>
        <v>813</v>
      </c>
      <c r="AR193" s="168">
        <f>VLOOKUP($F193,'struktura dle okresů'!$A:$O,12,0)</f>
        <v>170</v>
      </c>
      <c r="AS193" s="168">
        <f>VLOOKUP($F193,'struktura dle okresů'!$A:$O,13,0)</f>
        <v>20</v>
      </c>
      <c r="AT193" s="170">
        <f>VLOOKUP($F193,'struktura dle okresů'!$A:$O,14,0)</f>
        <v>1428</v>
      </c>
      <c r="AU193" s="171">
        <f>VLOOKUP($F193,'struktura dle okresů'!$A:$O,15,0)</f>
        <v>0</v>
      </c>
      <c r="AV193" s="30" t="str">
        <f t="shared" si="78"/>
        <v/>
      </c>
      <c r="AW193" s="31" t="str">
        <f t="shared" si="79"/>
        <v/>
      </c>
      <c r="AX193" s="31" t="str">
        <f t="shared" si="80"/>
        <v/>
      </c>
      <c r="AY193" s="121" t="str">
        <f t="shared" si="81"/>
        <v/>
      </c>
      <c r="AZ193" s="31" t="str">
        <f t="shared" si="82"/>
        <v/>
      </c>
      <c r="BA193" s="31" t="str">
        <f t="shared" si="83"/>
        <v/>
      </c>
      <c r="BB193" s="31" t="str">
        <f t="shared" si="84"/>
        <v/>
      </c>
      <c r="BC193" s="31" t="str">
        <f t="shared" si="85"/>
        <v/>
      </c>
      <c r="BD193" s="31" t="str">
        <f t="shared" si="86"/>
        <v/>
      </c>
      <c r="BE193" s="31">
        <f t="shared" si="87"/>
        <v>3.5149384885764502E-2</v>
      </c>
      <c r="BF193" s="122">
        <f t="shared" si="88"/>
        <v>7.005008581135512E-4</v>
      </c>
      <c r="BG193" s="123" t="str">
        <f t="shared" si="89"/>
        <v/>
      </c>
      <c r="BH193" s="184" t="str">
        <f t="shared" si="90"/>
        <v/>
      </c>
      <c r="BI193" s="185" t="str">
        <f t="shared" si="91"/>
        <v/>
      </c>
      <c r="BJ193" s="185" t="str">
        <f t="shared" si="92"/>
        <v/>
      </c>
      <c r="BK193" s="186" t="str">
        <f t="shared" si="93"/>
        <v/>
      </c>
      <c r="BL193" s="185" t="str">
        <f t="shared" si="94"/>
        <v/>
      </c>
      <c r="BM193" s="185" t="str">
        <f t="shared" si="95"/>
        <v/>
      </c>
      <c r="BN193" s="185" t="str">
        <f t="shared" si="96"/>
        <v/>
      </c>
      <c r="BO193" s="185" t="str">
        <f t="shared" si="97"/>
        <v/>
      </c>
      <c r="BP193" s="185" t="str">
        <f t="shared" si="98"/>
        <v/>
      </c>
      <c r="BQ193" s="185">
        <f t="shared" si="99"/>
        <v>0.29850746268656714</v>
      </c>
      <c r="BR193" s="187">
        <f t="shared" si="100"/>
        <v>7.5187969924812026E-3</v>
      </c>
      <c r="BS193" s="188" t="str">
        <f t="shared" si="101"/>
        <v/>
      </c>
      <c r="BT193" s="209" t="str">
        <f t="shared" si="102"/>
        <v/>
      </c>
      <c r="BU193" s="210" t="str">
        <f t="shared" si="103"/>
        <v/>
      </c>
      <c r="BV193" s="210" t="str">
        <f t="shared" si="104"/>
        <v/>
      </c>
      <c r="BW193" s="211" t="str">
        <f t="shared" si="105"/>
        <v/>
      </c>
      <c r="BX193" s="210" t="str">
        <f t="shared" si="106"/>
        <v/>
      </c>
      <c r="BY193" s="210" t="str">
        <f t="shared" si="107"/>
        <v/>
      </c>
      <c r="BZ193" s="210" t="str">
        <f t="shared" si="108"/>
        <v/>
      </c>
      <c r="CA193" s="210" t="str">
        <f t="shared" si="109"/>
        <v/>
      </c>
      <c r="CB193" s="210" t="str">
        <f t="shared" si="110"/>
        <v/>
      </c>
      <c r="CC193" s="210">
        <f t="shared" si="111"/>
        <v>1</v>
      </c>
      <c r="CD193" s="212">
        <f t="shared" si="112"/>
        <v>1.4005602240896359E-2</v>
      </c>
      <c r="CE193" s="213" t="str">
        <f t="shared" si="113"/>
        <v/>
      </c>
    </row>
    <row r="194" spans="1:83" x14ac:dyDescent="0.25">
      <c r="A194" s="12" t="s">
        <v>547</v>
      </c>
      <c r="B194" s="13" t="s">
        <v>548</v>
      </c>
      <c r="C194" s="13" t="s">
        <v>204</v>
      </c>
      <c r="D194" s="13" t="s">
        <v>135</v>
      </c>
      <c r="E194" s="13" t="s">
        <v>136</v>
      </c>
      <c r="F194" s="13" t="s">
        <v>137</v>
      </c>
      <c r="G194" s="13" t="s">
        <v>138</v>
      </c>
      <c r="H194" s="13" t="s">
        <v>205</v>
      </c>
      <c r="I194" s="13" t="str">
        <f t="shared" si="77"/>
        <v>ne</v>
      </c>
      <c r="J194" s="14">
        <f>VLOOKUP(D194,'struktura dle kraje'!A:C,3,0)</f>
        <v>530469</v>
      </c>
      <c r="K194" s="45">
        <f>VLOOKUP(F194,'struktura dle okresů'!A:C,3,0)</f>
        <v>106659</v>
      </c>
      <c r="L194" s="44"/>
      <c r="M194" s="14"/>
      <c r="N194" s="14"/>
      <c r="O194" s="15"/>
      <c r="P194" s="14"/>
      <c r="Q194" s="14"/>
      <c r="R194" s="14"/>
      <c r="S194" s="14"/>
      <c r="T194" s="14"/>
      <c r="U194" s="14">
        <v>27</v>
      </c>
      <c r="V194" s="16">
        <v>27</v>
      </c>
      <c r="W194" s="17"/>
      <c r="X194" s="142">
        <f>VLOOKUP($D194,'struktura dle kraje'!$A:$O,4,0)</f>
        <v>1773</v>
      </c>
      <c r="Y194" s="143">
        <f>VLOOKUP($D194,'struktura dle kraje'!$A:$O,5,0)</f>
        <v>32</v>
      </c>
      <c r="Z194" s="143">
        <f>VLOOKUP($D194,'struktura dle kraje'!$A:$O,6,0)</f>
        <v>130</v>
      </c>
      <c r="AA194" s="144">
        <f>VLOOKUP($D194,'struktura dle kraje'!$A:$O,7,0)</f>
        <v>1935</v>
      </c>
      <c r="AB194" s="143">
        <f>VLOOKUP($D194,'struktura dle kraje'!$A:$O,8,0)</f>
        <v>10</v>
      </c>
      <c r="AC194" s="143">
        <f>VLOOKUP($D194,'struktura dle kraje'!$A:$O,9,0)</f>
        <v>10</v>
      </c>
      <c r="AD194" s="143">
        <f>VLOOKUP($D194,'struktura dle kraje'!$A:$O,10,0)</f>
        <v>754</v>
      </c>
      <c r="AE194" s="143">
        <f>VLOOKUP($D194,'struktura dle kraje'!$A:$O,11,0)</f>
        <v>856</v>
      </c>
      <c r="AF194" s="143">
        <f>VLOOKUP($D194,'struktura dle kraje'!$A:$O,12,0)</f>
        <v>105</v>
      </c>
      <c r="AG194" s="143">
        <f>VLOOKUP($D194,'struktura dle kraje'!$A:$O,13,0)</f>
        <v>47</v>
      </c>
      <c r="AH194" s="145">
        <f>VLOOKUP($D194,'struktura dle kraje'!$A:$O,14,0)</f>
        <v>1782</v>
      </c>
      <c r="AI194" s="146">
        <f>VLOOKUP($D194,'struktura dle kraje'!$A:$O,15,0)</f>
        <v>453</v>
      </c>
      <c r="AJ194" s="167">
        <f>VLOOKUP($F194,'struktura dle okresů'!$A:$O,4,0)</f>
        <v>198</v>
      </c>
      <c r="AK194" s="168">
        <f>VLOOKUP($F194,'struktura dle okresů'!$A:$O,5,0)</f>
        <v>6</v>
      </c>
      <c r="AL194" s="168">
        <f>VLOOKUP($F194,'struktura dle okresů'!$A:$O,6,0)</f>
        <v>17</v>
      </c>
      <c r="AM194" s="169">
        <f>VLOOKUP($F194,'struktura dle okresů'!$A:$O,7,0)</f>
        <v>221</v>
      </c>
      <c r="AN194" s="168">
        <f>VLOOKUP($F194,'struktura dle okresů'!$A:$O,8,0)</f>
        <v>10</v>
      </c>
      <c r="AO194" s="168">
        <f>VLOOKUP($F194,'struktura dle okresů'!$A:$O,9,0)</f>
        <v>10</v>
      </c>
      <c r="AP194" s="168">
        <f>VLOOKUP($F194,'struktura dle okresů'!$A:$O,10,0)</f>
        <v>73</v>
      </c>
      <c r="AQ194" s="168">
        <f>VLOOKUP($F194,'struktura dle okresů'!$A:$O,11,0)</f>
        <v>398</v>
      </c>
      <c r="AR194" s="168">
        <f>VLOOKUP($F194,'struktura dle okresů'!$A:$O,12,0)</f>
        <v>85</v>
      </c>
      <c r="AS194" s="168">
        <f>VLOOKUP($F194,'struktura dle okresů'!$A:$O,13,0)</f>
        <v>27</v>
      </c>
      <c r="AT194" s="170">
        <f>VLOOKUP($F194,'struktura dle okresů'!$A:$O,14,0)</f>
        <v>603</v>
      </c>
      <c r="AU194" s="171">
        <f>VLOOKUP($F194,'struktura dle okresů'!$A:$O,15,0)</f>
        <v>0</v>
      </c>
      <c r="AV194" s="30" t="str">
        <f t="shared" si="78"/>
        <v/>
      </c>
      <c r="AW194" s="31" t="str">
        <f t="shared" si="79"/>
        <v/>
      </c>
      <c r="AX194" s="31" t="str">
        <f t="shared" si="80"/>
        <v/>
      </c>
      <c r="AY194" s="121" t="str">
        <f t="shared" si="81"/>
        <v/>
      </c>
      <c r="AZ194" s="31" t="str">
        <f t="shared" si="82"/>
        <v/>
      </c>
      <c r="BA194" s="31" t="str">
        <f t="shared" si="83"/>
        <v/>
      </c>
      <c r="BB194" s="31" t="str">
        <f t="shared" si="84"/>
        <v/>
      </c>
      <c r="BC194" s="31" t="str">
        <f t="shared" si="85"/>
        <v/>
      </c>
      <c r="BD194" s="31" t="str">
        <f t="shared" si="86"/>
        <v/>
      </c>
      <c r="BE194" s="31">
        <f t="shared" si="87"/>
        <v>4.7451669595782071E-2</v>
      </c>
      <c r="BF194" s="122">
        <f t="shared" si="88"/>
        <v>9.4567615845329411E-4</v>
      </c>
      <c r="BG194" s="123" t="str">
        <f t="shared" si="89"/>
        <v/>
      </c>
      <c r="BH194" s="184" t="str">
        <f t="shared" si="90"/>
        <v/>
      </c>
      <c r="BI194" s="185" t="str">
        <f t="shared" si="91"/>
        <v/>
      </c>
      <c r="BJ194" s="185" t="str">
        <f t="shared" si="92"/>
        <v/>
      </c>
      <c r="BK194" s="186" t="str">
        <f t="shared" si="93"/>
        <v/>
      </c>
      <c r="BL194" s="185" t="str">
        <f t="shared" si="94"/>
        <v/>
      </c>
      <c r="BM194" s="185" t="str">
        <f t="shared" si="95"/>
        <v/>
      </c>
      <c r="BN194" s="185" t="str">
        <f t="shared" si="96"/>
        <v/>
      </c>
      <c r="BO194" s="185" t="str">
        <f t="shared" si="97"/>
        <v/>
      </c>
      <c r="BP194" s="185" t="str">
        <f t="shared" si="98"/>
        <v/>
      </c>
      <c r="BQ194" s="185">
        <f t="shared" si="99"/>
        <v>0.57446808510638303</v>
      </c>
      <c r="BR194" s="187">
        <f t="shared" si="100"/>
        <v>1.5151515151515152E-2</v>
      </c>
      <c r="BS194" s="188" t="str">
        <f t="shared" si="101"/>
        <v/>
      </c>
      <c r="BT194" s="209" t="str">
        <f t="shared" si="102"/>
        <v/>
      </c>
      <c r="BU194" s="210" t="str">
        <f t="shared" si="103"/>
        <v/>
      </c>
      <c r="BV194" s="210" t="str">
        <f t="shared" si="104"/>
        <v/>
      </c>
      <c r="BW194" s="211" t="str">
        <f t="shared" si="105"/>
        <v/>
      </c>
      <c r="BX194" s="210" t="str">
        <f t="shared" si="106"/>
        <v/>
      </c>
      <c r="BY194" s="210" t="str">
        <f t="shared" si="107"/>
        <v/>
      </c>
      <c r="BZ194" s="210" t="str">
        <f t="shared" si="108"/>
        <v/>
      </c>
      <c r="CA194" s="210" t="str">
        <f t="shared" si="109"/>
        <v/>
      </c>
      <c r="CB194" s="210" t="str">
        <f t="shared" si="110"/>
        <v/>
      </c>
      <c r="CC194" s="210">
        <f t="shared" si="111"/>
        <v>1</v>
      </c>
      <c r="CD194" s="212">
        <f t="shared" si="112"/>
        <v>4.4776119402985072E-2</v>
      </c>
      <c r="CE194" s="213" t="str">
        <f t="shared" si="113"/>
        <v/>
      </c>
    </row>
    <row r="195" spans="1:83" x14ac:dyDescent="0.25">
      <c r="A195" s="12" t="s">
        <v>549</v>
      </c>
      <c r="B195" s="13" t="s">
        <v>550</v>
      </c>
      <c r="C195" s="13" t="s">
        <v>53</v>
      </c>
      <c r="D195" s="13" t="s">
        <v>26</v>
      </c>
      <c r="E195" s="13" t="s">
        <v>27</v>
      </c>
      <c r="F195" s="13" t="s">
        <v>551</v>
      </c>
      <c r="G195" s="13" t="s">
        <v>552</v>
      </c>
      <c r="H195" s="13" t="s">
        <v>205</v>
      </c>
      <c r="I195" s="13" t="str">
        <f t="shared" si="77"/>
        <v>ano</v>
      </c>
      <c r="J195" s="14">
        <f>VLOOKUP(D195,'struktura dle kraje'!A:C,3,0)</f>
        <v>1466215</v>
      </c>
      <c r="K195" s="45">
        <f>VLOOKUP(F195,'struktura dle okresů'!A:C,3,0)</f>
        <v>102562</v>
      </c>
      <c r="L195" s="44">
        <v>185</v>
      </c>
      <c r="M195" s="14"/>
      <c r="N195" s="14">
        <v>7</v>
      </c>
      <c r="O195" s="15">
        <v>192</v>
      </c>
      <c r="P195" s="14"/>
      <c r="Q195" s="14"/>
      <c r="R195" s="14">
        <v>42</v>
      </c>
      <c r="S195" s="14">
        <v>62</v>
      </c>
      <c r="T195" s="14"/>
      <c r="U195" s="14"/>
      <c r="V195" s="16">
        <v>104</v>
      </c>
      <c r="W195" s="17"/>
      <c r="X195" s="142">
        <f>VLOOKUP($D195,'struktura dle kraje'!$A:$O,4,0)</f>
        <v>3553</v>
      </c>
      <c r="Y195" s="143">
        <f>VLOOKUP($D195,'struktura dle kraje'!$A:$O,5,0)</f>
        <v>80</v>
      </c>
      <c r="Z195" s="143">
        <f>VLOOKUP($D195,'struktura dle kraje'!$A:$O,6,0)</f>
        <v>287</v>
      </c>
      <c r="AA195" s="144">
        <f>VLOOKUP($D195,'struktura dle kraje'!$A:$O,7,0)</f>
        <v>3920</v>
      </c>
      <c r="AB195" s="143">
        <f>VLOOKUP($D195,'struktura dle kraje'!$A:$O,8,0)</f>
        <v>111</v>
      </c>
      <c r="AC195" s="143">
        <f>VLOOKUP($D195,'struktura dle kraje'!$A:$O,9,0)</f>
        <v>73</v>
      </c>
      <c r="AD195" s="143">
        <f>VLOOKUP($D195,'struktura dle kraje'!$A:$O,10,0)</f>
        <v>1162</v>
      </c>
      <c r="AE195" s="143">
        <f>VLOOKUP($D195,'struktura dle kraje'!$A:$O,11,0)</f>
        <v>1325</v>
      </c>
      <c r="AF195" s="143">
        <f>VLOOKUP($D195,'struktura dle kraje'!$A:$O,12,0)</f>
        <v>988</v>
      </c>
      <c r="AG195" s="143">
        <f>VLOOKUP($D195,'struktura dle kraje'!$A:$O,13,0)</f>
        <v>41</v>
      </c>
      <c r="AH195" s="145">
        <f>VLOOKUP($D195,'struktura dle kraje'!$A:$O,14,0)</f>
        <v>3700</v>
      </c>
      <c r="AI195" s="146">
        <f>VLOOKUP($D195,'struktura dle kraje'!$A:$O,15,0)</f>
        <v>420</v>
      </c>
      <c r="AJ195" s="167">
        <f>VLOOKUP($F195,'struktura dle okresů'!$A:$O,4,0)</f>
        <v>424</v>
      </c>
      <c r="AK195" s="168">
        <f>VLOOKUP($F195,'struktura dle okresů'!$A:$O,5,0)</f>
        <v>5</v>
      </c>
      <c r="AL195" s="168">
        <f>VLOOKUP($F195,'struktura dle okresů'!$A:$O,6,0)</f>
        <v>32</v>
      </c>
      <c r="AM195" s="169">
        <f>VLOOKUP($F195,'struktura dle okresů'!$A:$O,7,0)</f>
        <v>461</v>
      </c>
      <c r="AN195" s="168">
        <f>VLOOKUP($F195,'struktura dle okresů'!$A:$O,8,0)</f>
        <v>11</v>
      </c>
      <c r="AO195" s="168">
        <f>VLOOKUP($F195,'struktura dle okresů'!$A:$O,9,0)</f>
        <v>5</v>
      </c>
      <c r="AP195" s="168">
        <f>VLOOKUP($F195,'struktura dle okresů'!$A:$O,10,0)</f>
        <v>42</v>
      </c>
      <c r="AQ195" s="168">
        <f>VLOOKUP($F195,'struktura dle okresů'!$A:$O,11,0)</f>
        <v>62</v>
      </c>
      <c r="AR195" s="168">
        <f>VLOOKUP($F195,'struktura dle okresů'!$A:$O,12,0)</f>
        <v>0</v>
      </c>
      <c r="AS195" s="168">
        <f>VLOOKUP($F195,'struktura dle okresů'!$A:$O,13,0)</f>
        <v>0</v>
      </c>
      <c r="AT195" s="170">
        <f>VLOOKUP($F195,'struktura dle okresů'!$A:$O,14,0)</f>
        <v>120</v>
      </c>
      <c r="AU195" s="171">
        <f>VLOOKUP($F195,'struktura dle okresů'!$A:$O,15,0)</f>
        <v>0</v>
      </c>
      <c r="AV195" s="30">
        <f t="shared" si="78"/>
        <v>4.3725921198799313E-3</v>
      </c>
      <c r="AW195" s="31" t="str">
        <f t="shared" si="79"/>
        <v/>
      </c>
      <c r="AX195" s="31">
        <f t="shared" si="80"/>
        <v>1.4271151885830785E-3</v>
      </c>
      <c r="AY195" s="121">
        <f t="shared" si="81"/>
        <v>3.9970854585198289E-3</v>
      </c>
      <c r="AZ195" s="31" t="str">
        <f t="shared" si="82"/>
        <v/>
      </c>
      <c r="BA195" s="31" t="str">
        <f t="shared" si="83"/>
        <v/>
      </c>
      <c r="BB195" s="31">
        <f t="shared" si="84"/>
        <v>3.8057267125770206E-3</v>
      </c>
      <c r="BC195" s="31">
        <f t="shared" si="85"/>
        <v>5.1345755693581784E-3</v>
      </c>
      <c r="BD195" s="31" t="str">
        <f t="shared" si="86"/>
        <v/>
      </c>
      <c r="BE195" s="31" t="str">
        <f t="shared" si="87"/>
        <v/>
      </c>
      <c r="BF195" s="122">
        <f t="shared" si="88"/>
        <v>3.6426044621904663E-3</v>
      </c>
      <c r="BG195" s="123" t="str">
        <f t="shared" si="89"/>
        <v/>
      </c>
      <c r="BH195" s="184">
        <f t="shared" si="90"/>
        <v>5.2068674359696032E-2</v>
      </c>
      <c r="BI195" s="185" t="str">
        <f t="shared" si="91"/>
        <v/>
      </c>
      <c r="BJ195" s="185">
        <f t="shared" si="92"/>
        <v>2.4390243902439025E-2</v>
      </c>
      <c r="BK195" s="186">
        <f t="shared" si="93"/>
        <v>4.8979591836734691E-2</v>
      </c>
      <c r="BL195" s="185" t="str">
        <f t="shared" si="94"/>
        <v/>
      </c>
      <c r="BM195" s="185" t="str">
        <f t="shared" si="95"/>
        <v/>
      </c>
      <c r="BN195" s="185">
        <f t="shared" si="96"/>
        <v>3.614457831325301E-2</v>
      </c>
      <c r="BO195" s="185">
        <f t="shared" si="97"/>
        <v>4.679245283018868E-2</v>
      </c>
      <c r="BP195" s="185" t="str">
        <f t="shared" si="98"/>
        <v/>
      </c>
      <c r="BQ195" s="185" t="str">
        <f t="shared" si="99"/>
        <v/>
      </c>
      <c r="BR195" s="187">
        <f t="shared" si="100"/>
        <v>2.8108108108108109E-2</v>
      </c>
      <c r="BS195" s="188" t="str">
        <f t="shared" si="101"/>
        <v/>
      </c>
      <c r="BT195" s="209">
        <f t="shared" si="102"/>
        <v>0.43632075471698112</v>
      </c>
      <c r="BU195" s="210" t="str">
        <f t="shared" si="103"/>
        <v/>
      </c>
      <c r="BV195" s="210">
        <f t="shared" si="104"/>
        <v>0.21875</v>
      </c>
      <c r="BW195" s="211">
        <f t="shared" si="105"/>
        <v>0.41648590021691972</v>
      </c>
      <c r="BX195" s="210" t="str">
        <f t="shared" si="106"/>
        <v/>
      </c>
      <c r="BY195" s="210" t="str">
        <f t="shared" si="107"/>
        <v/>
      </c>
      <c r="BZ195" s="210">
        <f t="shared" si="108"/>
        <v>1</v>
      </c>
      <c r="CA195" s="210">
        <f t="shared" si="109"/>
        <v>1</v>
      </c>
      <c r="CB195" s="210" t="str">
        <f t="shared" si="110"/>
        <v/>
      </c>
      <c r="CC195" s="210" t="str">
        <f t="shared" si="111"/>
        <v/>
      </c>
      <c r="CD195" s="212">
        <f t="shared" si="112"/>
        <v>0.8666666666666667</v>
      </c>
      <c r="CE195" s="213" t="str">
        <f t="shared" si="113"/>
        <v/>
      </c>
    </row>
    <row r="196" spans="1:83" x14ac:dyDescent="0.25">
      <c r="A196" s="12" t="s">
        <v>553</v>
      </c>
      <c r="B196" s="13" t="s">
        <v>554</v>
      </c>
      <c r="C196" s="13" t="s">
        <v>132</v>
      </c>
      <c r="D196" s="13" t="s">
        <v>212</v>
      </c>
      <c r="E196" s="13" t="s">
        <v>213</v>
      </c>
      <c r="F196" s="13" t="s">
        <v>214</v>
      </c>
      <c r="G196" s="13" t="s">
        <v>215</v>
      </c>
      <c r="H196" s="13" t="s">
        <v>205</v>
      </c>
      <c r="I196" s="13" t="str">
        <f t="shared" si="77"/>
        <v>ne</v>
      </c>
      <c r="J196" s="14">
        <f>VLOOKUP(D196,'struktura dle kraje'!A:C,3,0)</f>
        <v>1182613</v>
      </c>
      <c r="K196" s="45">
        <f>VLOOKUP(F196,'struktura dle okresů'!A:C,3,0)</f>
        <v>213997</v>
      </c>
      <c r="L196" s="44"/>
      <c r="M196" s="14"/>
      <c r="N196" s="14"/>
      <c r="O196" s="15"/>
      <c r="P196" s="14"/>
      <c r="Q196" s="14"/>
      <c r="R196" s="14"/>
      <c r="S196" s="14"/>
      <c r="T196" s="14">
        <v>60</v>
      </c>
      <c r="U196" s="14"/>
      <c r="V196" s="16">
        <v>60</v>
      </c>
      <c r="W196" s="17"/>
      <c r="X196" s="142">
        <f>VLOOKUP($D196,'struktura dle kraje'!$A:$O,4,0)</f>
        <v>4664</v>
      </c>
      <c r="Y196" s="143">
        <f>VLOOKUP($D196,'struktura dle kraje'!$A:$O,5,0)</f>
        <v>101</v>
      </c>
      <c r="Z196" s="143">
        <f>VLOOKUP($D196,'struktura dle kraje'!$A:$O,6,0)</f>
        <v>562</v>
      </c>
      <c r="AA196" s="144">
        <f>VLOOKUP($D196,'struktura dle kraje'!$A:$O,7,0)</f>
        <v>5327</v>
      </c>
      <c r="AB196" s="143">
        <f>VLOOKUP($D196,'struktura dle kraje'!$A:$O,8,0)</f>
        <v>42</v>
      </c>
      <c r="AC196" s="143">
        <f>VLOOKUP($D196,'struktura dle kraje'!$A:$O,9,0)</f>
        <v>34</v>
      </c>
      <c r="AD196" s="143">
        <f>VLOOKUP($D196,'struktura dle kraje'!$A:$O,10,0)</f>
        <v>1065</v>
      </c>
      <c r="AE196" s="143">
        <f>VLOOKUP($D196,'struktura dle kraje'!$A:$O,11,0)</f>
        <v>1698</v>
      </c>
      <c r="AF196" s="143">
        <f>VLOOKUP($D196,'struktura dle kraje'!$A:$O,12,0)</f>
        <v>684</v>
      </c>
      <c r="AG196" s="143">
        <f>VLOOKUP($D196,'struktura dle kraje'!$A:$O,13,0)</f>
        <v>57</v>
      </c>
      <c r="AH196" s="145">
        <f>VLOOKUP($D196,'struktura dle kraje'!$A:$O,14,0)</f>
        <v>3580</v>
      </c>
      <c r="AI196" s="146">
        <f>VLOOKUP($D196,'struktura dle kraje'!$A:$O,15,0)</f>
        <v>999</v>
      </c>
      <c r="AJ196" s="167">
        <f>VLOOKUP($F196,'struktura dle okresů'!$A:$O,4,0)</f>
        <v>764</v>
      </c>
      <c r="AK196" s="168">
        <f>VLOOKUP($F196,'struktura dle okresů'!$A:$O,5,0)</f>
        <v>30</v>
      </c>
      <c r="AL196" s="168">
        <f>VLOOKUP($F196,'struktura dle okresů'!$A:$O,6,0)</f>
        <v>70</v>
      </c>
      <c r="AM196" s="169">
        <f>VLOOKUP($F196,'struktura dle okresů'!$A:$O,7,0)</f>
        <v>864</v>
      </c>
      <c r="AN196" s="168">
        <f>VLOOKUP($F196,'struktura dle okresů'!$A:$O,8,0)</f>
        <v>10</v>
      </c>
      <c r="AO196" s="168">
        <f>VLOOKUP($F196,'struktura dle okresů'!$A:$O,9,0)</f>
        <v>8</v>
      </c>
      <c r="AP196" s="168">
        <f>VLOOKUP($F196,'struktura dle okresů'!$A:$O,10,0)</f>
        <v>153</v>
      </c>
      <c r="AQ196" s="168">
        <f>VLOOKUP($F196,'struktura dle okresů'!$A:$O,11,0)</f>
        <v>405</v>
      </c>
      <c r="AR196" s="168">
        <f>VLOOKUP($F196,'struktura dle okresů'!$A:$O,12,0)</f>
        <v>142</v>
      </c>
      <c r="AS196" s="168">
        <f>VLOOKUP($F196,'struktura dle okresů'!$A:$O,13,0)</f>
        <v>27</v>
      </c>
      <c r="AT196" s="170">
        <f>VLOOKUP($F196,'struktura dle okresů'!$A:$O,14,0)</f>
        <v>745</v>
      </c>
      <c r="AU196" s="171">
        <f>VLOOKUP($F196,'struktura dle okresů'!$A:$O,15,0)</f>
        <v>0</v>
      </c>
      <c r="AV196" s="30" t="str">
        <f t="shared" si="78"/>
        <v/>
      </c>
      <c r="AW196" s="31" t="str">
        <f t="shared" si="79"/>
        <v/>
      </c>
      <c r="AX196" s="31" t="str">
        <f t="shared" si="80"/>
        <v/>
      </c>
      <c r="AY196" s="121" t="str">
        <f t="shared" si="81"/>
        <v/>
      </c>
      <c r="AZ196" s="31" t="str">
        <f t="shared" si="82"/>
        <v/>
      </c>
      <c r="BA196" s="31" t="str">
        <f t="shared" si="83"/>
        <v/>
      </c>
      <c r="BB196" s="31" t="str">
        <f t="shared" si="84"/>
        <v/>
      </c>
      <c r="BC196" s="31" t="str">
        <f t="shared" si="85"/>
        <v/>
      </c>
      <c r="BD196" s="31">
        <f t="shared" si="86"/>
        <v>1.5278838808250574E-2</v>
      </c>
      <c r="BE196" s="31" t="str">
        <f t="shared" si="87"/>
        <v/>
      </c>
      <c r="BF196" s="122">
        <f t="shared" si="88"/>
        <v>2.1015025743406535E-3</v>
      </c>
      <c r="BG196" s="123" t="str">
        <f t="shared" si="89"/>
        <v/>
      </c>
      <c r="BH196" s="184" t="str">
        <f t="shared" si="90"/>
        <v/>
      </c>
      <c r="BI196" s="185" t="str">
        <f t="shared" si="91"/>
        <v/>
      </c>
      <c r="BJ196" s="185" t="str">
        <f t="shared" si="92"/>
        <v/>
      </c>
      <c r="BK196" s="186" t="str">
        <f t="shared" si="93"/>
        <v/>
      </c>
      <c r="BL196" s="185" t="str">
        <f t="shared" si="94"/>
        <v/>
      </c>
      <c r="BM196" s="185" t="str">
        <f t="shared" si="95"/>
        <v/>
      </c>
      <c r="BN196" s="185" t="str">
        <f t="shared" si="96"/>
        <v/>
      </c>
      <c r="BO196" s="185" t="str">
        <f t="shared" si="97"/>
        <v/>
      </c>
      <c r="BP196" s="185">
        <f t="shared" si="98"/>
        <v>8.771929824561403E-2</v>
      </c>
      <c r="BQ196" s="185" t="str">
        <f t="shared" si="99"/>
        <v/>
      </c>
      <c r="BR196" s="187">
        <f t="shared" si="100"/>
        <v>1.6759776536312849E-2</v>
      </c>
      <c r="BS196" s="188" t="str">
        <f t="shared" si="101"/>
        <v/>
      </c>
      <c r="BT196" s="209" t="str">
        <f t="shared" si="102"/>
        <v/>
      </c>
      <c r="BU196" s="210" t="str">
        <f t="shared" si="103"/>
        <v/>
      </c>
      <c r="BV196" s="210" t="str">
        <f t="shared" si="104"/>
        <v/>
      </c>
      <c r="BW196" s="211" t="str">
        <f t="shared" si="105"/>
        <v/>
      </c>
      <c r="BX196" s="210" t="str">
        <f t="shared" si="106"/>
        <v/>
      </c>
      <c r="BY196" s="210" t="str">
        <f t="shared" si="107"/>
        <v/>
      </c>
      <c r="BZ196" s="210" t="str">
        <f t="shared" si="108"/>
        <v/>
      </c>
      <c r="CA196" s="210" t="str">
        <f t="shared" si="109"/>
        <v/>
      </c>
      <c r="CB196" s="210">
        <f t="shared" si="110"/>
        <v>0.42253521126760563</v>
      </c>
      <c r="CC196" s="210" t="str">
        <f t="shared" si="111"/>
        <v/>
      </c>
      <c r="CD196" s="212">
        <f t="shared" si="112"/>
        <v>8.0536912751677847E-2</v>
      </c>
      <c r="CE196" s="213" t="str">
        <f t="shared" si="113"/>
        <v/>
      </c>
    </row>
    <row r="197" spans="1:83" x14ac:dyDescent="0.25">
      <c r="A197" s="12" t="s">
        <v>555</v>
      </c>
      <c r="B197" s="13" t="s">
        <v>556</v>
      </c>
      <c r="C197" s="13" t="s">
        <v>53</v>
      </c>
      <c r="D197" s="13" t="s">
        <v>212</v>
      </c>
      <c r="E197" s="13" t="s">
        <v>213</v>
      </c>
      <c r="F197" s="13" t="s">
        <v>214</v>
      </c>
      <c r="G197" s="13" t="s">
        <v>215</v>
      </c>
      <c r="H197" s="13" t="s">
        <v>205</v>
      </c>
      <c r="I197" s="13" t="str">
        <f t="shared" ref="I197:I260" si="114">IF(O197&gt;0,"ano","ne")</f>
        <v>ano</v>
      </c>
      <c r="J197" s="14">
        <f>VLOOKUP(D197,'struktura dle kraje'!A:C,3,0)</f>
        <v>1182613</v>
      </c>
      <c r="K197" s="45">
        <f>VLOOKUP(F197,'struktura dle okresů'!A:C,3,0)</f>
        <v>213997</v>
      </c>
      <c r="L197" s="44">
        <v>42</v>
      </c>
      <c r="M197" s="14"/>
      <c r="N197" s="14"/>
      <c r="O197" s="15">
        <v>42</v>
      </c>
      <c r="P197" s="14"/>
      <c r="Q197" s="14"/>
      <c r="R197" s="14"/>
      <c r="S197" s="14"/>
      <c r="T197" s="14"/>
      <c r="U197" s="14"/>
      <c r="V197" s="16">
        <v>0</v>
      </c>
      <c r="W197" s="17"/>
      <c r="X197" s="142">
        <f>VLOOKUP($D197,'struktura dle kraje'!$A:$O,4,0)</f>
        <v>4664</v>
      </c>
      <c r="Y197" s="143">
        <f>VLOOKUP($D197,'struktura dle kraje'!$A:$O,5,0)</f>
        <v>101</v>
      </c>
      <c r="Z197" s="143">
        <f>VLOOKUP($D197,'struktura dle kraje'!$A:$O,6,0)</f>
        <v>562</v>
      </c>
      <c r="AA197" s="144">
        <f>VLOOKUP($D197,'struktura dle kraje'!$A:$O,7,0)</f>
        <v>5327</v>
      </c>
      <c r="AB197" s="143">
        <f>VLOOKUP($D197,'struktura dle kraje'!$A:$O,8,0)</f>
        <v>42</v>
      </c>
      <c r="AC197" s="143">
        <f>VLOOKUP($D197,'struktura dle kraje'!$A:$O,9,0)</f>
        <v>34</v>
      </c>
      <c r="AD197" s="143">
        <f>VLOOKUP($D197,'struktura dle kraje'!$A:$O,10,0)</f>
        <v>1065</v>
      </c>
      <c r="AE197" s="143">
        <f>VLOOKUP($D197,'struktura dle kraje'!$A:$O,11,0)</f>
        <v>1698</v>
      </c>
      <c r="AF197" s="143">
        <f>VLOOKUP($D197,'struktura dle kraje'!$A:$O,12,0)</f>
        <v>684</v>
      </c>
      <c r="AG197" s="143">
        <f>VLOOKUP($D197,'struktura dle kraje'!$A:$O,13,0)</f>
        <v>57</v>
      </c>
      <c r="AH197" s="145">
        <f>VLOOKUP($D197,'struktura dle kraje'!$A:$O,14,0)</f>
        <v>3580</v>
      </c>
      <c r="AI197" s="146">
        <f>VLOOKUP($D197,'struktura dle kraje'!$A:$O,15,0)</f>
        <v>999</v>
      </c>
      <c r="AJ197" s="167">
        <f>VLOOKUP($F197,'struktura dle okresů'!$A:$O,4,0)</f>
        <v>764</v>
      </c>
      <c r="AK197" s="168">
        <f>VLOOKUP($F197,'struktura dle okresů'!$A:$O,5,0)</f>
        <v>30</v>
      </c>
      <c r="AL197" s="168">
        <f>VLOOKUP($F197,'struktura dle okresů'!$A:$O,6,0)</f>
        <v>70</v>
      </c>
      <c r="AM197" s="169">
        <f>VLOOKUP($F197,'struktura dle okresů'!$A:$O,7,0)</f>
        <v>864</v>
      </c>
      <c r="AN197" s="168">
        <f>VLOOKUP($F197,'struktura dle okresů'!$A:$O,8,0)</f>
        <v>10</v>
      </c>
      <c r="AO197" s="168">
        <f>VLOOKUP($F197,'struktura dle okresů'!$A:$O,9,0)</f>
        <v>8</v>
      </c>
      <c r="AP197" s="168">
        <f>VLOOKUP($F197,'struktura dle okresů'!$A:$O,10,0)</f>
        <v>153</v>
      </c>
      <c r="AQ197" s="168">
        <f>VLOOKUP($F197,'struktura dle okresů'!$A:$O,11,0)</f>
        <v>405</v>
      </c>
      <c r="AR197" s="168">
        <f>VLOOKUP($F197,'struktura dle okresů'!$A:$O,12,0)</f>
        <v>142</v>
      </c>
      <c r="AS197" s="168">
        <f>VLOOKUP($F197,'struktura dle okresů'!$A:$O,13,0)</f>
        <v>27</v>
      </c>
      <c r="AT197" s="170">
        <f>VLOOKUP($F197,'struktura dle okresů'!$A:$O,14,0)</f>
        <v>745</v>
      </c>
      <c r="AU197" s="171">
        <f>VLOOKUP($F197,'struktura dle okresů'!$A:$O,15,0)</f>
        <v>0</v>
      </c>
      <c r="AV197" s="30">
        <f t="shared" ref="AV197:AV260" si="115">IF(L197&gt;0,L197/L$344,"")</f>
        <v>9.9269658937814649E-4</v>
      </c>
      <c r="AW197" s="31" t="str">
        <f t="shared" ref="AW197:AW260" si="116">IF(M197&gt;0,M197/M$344,"")</f>
        <v/>
      </c>
      <c r="AX197" s="31" t="str">
        <f t="shared" ref="AX197:AX260" si="117">IF(N197&gt;0,N197/N$344,"")</f>
        <v/>
      </c>
      <c r="AY197" s="121">
        <f t="shared" ref="AY197:AY260" si="118">IF(O197&gt;0,O197/O$344,"")</f>
        <v>8.7436244405121263E-4</v>
      </c>
      <c r="AZ197" s="31" t="str">
        <f t="shared" ref="AZ197:AZ260" si="119">IF(P197&gt;0,P197/P$344,"")</f>
        <v/>
      </c>
      <c r="BA197" s="31" t="str">
        <f t="shared" ref="BA197:BA260" si="120">IF(Q197&gt;0,Q197/Q$344,"")</f>
        <v/>
      </c>
      <c r="BB197" s="31" t="str">
        <f t="shared" ref="BB197:BB260" si="121">IF(R197&gt;0,R197/R$344,"")</f>
        <v/>
      </c>
      <c r="BC197" s="31" t="str">
        <f t="shared" ref="BC197:BC260" si="122">IF(S197&gt;0,S197/S$344,"")</f>
        <v/>
      </c>
      <c r="BD197" s="31" t="str">
        <f t="shared" ref="BD197:BD260" si="123">IF(T197&gt;0,T197/T$344,"")</f>
        <v/>
      </c>
      <c r="BE197" s="31" t="str">
        <f t="shared" ref="BE197:BE260" si="124">IF(U197&gt;0,U197/U$344,"")</f>
        <v/>
      </c>
      <c r="BF197" s="122" t="str">
        <f t="shared" ref="BF197:BF260" si="125">IF(V197&gt;0,V197/V$344,"")</f>
        <v/>
      </c>
      <c r="BG197" s="123" t="str">
        <f t="shared" ref="BG197:BG260" si="126">IF(W197&gt;0,W197/W$344,"")</f>
        <v/>
      </c>
      <c r="BH197" s="184">
        <f t="shared" ref="BH197:BH260" si="127">IF(L197&gt;0,L197/X197,"")</f>
        <v>9.0051457975986286E-3</v>
      </c>
      <c r="BI197" s="185" t="str">
        <f t="shared" ref="BI197:BI260" si="128">IF(M197&gt;0,M197/Y197,"")</f>
        <v/>
      </c>
      <c r="BJ197" s="185" t="str">
        <f t="shared" ref="BJ197:BJ260" si="129">IF(N197&gt;0,N197/Z197,"")</f>
        <v/>
      </c>
      <c r="BK197" s="186">
        <f t="shared" ref="BK197:BK260" si="130">IF(O197&gt;0,O197/AA197,"")</f>
        <v>7.8843626806833107E-3</v>
      </c>
      <c r="BL197" s="185" t="str">
        <f t="shared" ref="BL197:BL260" si="131">IF(P197&gt;0,P197/AB197,"")</f>
        <v/>
      </c>
      <c r="BM197" s="185" t="str">
        <f t="shared" ref="BM197:BM260" si="132">IF(Q197&gt;0,Q197/AC197,"")</f>
        <v/>
      </c>
      <c r="BN197" s="185" t="str">
        <f t="shared" ref="BN197:BN260" si="133">IF(R197&gt;0,R197/AD197,"")</f>
        <v/>
      </c>
      <c r="BO197" s="185" t="str">
        <f t="shared" ref="BO197:BO260" si="134">IF(S197&gt;0,S197/AE197,"")</f>
        <v/>
      </c>
      <c r="BP197" s="185" t="str">
        <f t="shared" ref="BP197:BP260" si="135">IF(T197&gt;0,T197/AF197,"")</f>
        <v/>
      </c>
      <c r="BQ197" s="185" t="str">
        <f t="shared" ref="BQ197:BQ260" si="136">IF(U197&gt;0,U197/AG197,"")</f>
        <v/>
      </c>
      <c r="BR197" s="187" t="str">
        <f t="shared" ref="BR197:BR260" si="137">IF(V197&gt;0,V197/AH197,"")</f>
        <v/>
      </c>
      <c r="BS197" s="188" t="str">
        <f t="shared" ref="BS197:BS260" si="138">IF(W197&gt;0,W197/AI197,"")</f>
        <v/>
      </c>
      <c r="BT197" s="209">
        <f t="shared" ref="BT197:BT260" si="139">IF(L197&gt;0,L197/AJ197,"")</f>
        <v>5.4973821989528798E-2</v>
      </c>
      <c r="BU197" s="210" t="str">
        <f t="shared" ref="BU197:BU260" si="140">IF(M197&gt;0,M197/AK197,"")</f>
        <v/>
      </c>
      <c r="BV197" s="210" t="str">
        <f t="shared" ref="BV197:BV260" si="141">IF(N197&gt;0,N197/AL197,"")</f>
        <v/>
      </c>
      <c r="BW197" s="211">
        <f t="shared" ref="BW197:BW260" si="142">IF(O197&gt;0,O197/AM197,"")</f>
        <v>4.8611111111111112E-2</v>
      </c>
      <c r="BX197" s="210" t="str">
        <f t="shared" ref="BX197:BX260" si="143">IF(P197&gt;0,P197/AN197,"")</f>
        <v/>
      </c>
      <c r="BY197" s="210" t="str">
        <f t="shared" ref="BY197:BY260" si="144">IF(Q197&gt;0,Q197/AO197,"")</f>
        <v/>
      </c>
      <c r="BZ197" s="210" t="str">
        <f t="shared" ref="BZ197:BZ260" si="145">IF(R197&gt;0,R197/AP197,"")</f>
        <v/>
      </c>
      <c r="CA197" s="210" t="str">
        <f t="shared" ref="CA197:CA260" si="146">IF(S197&gt;0,S197/AQ197,"")</f>
        <v/>
      </c>
      <c r="CB197" s="210" t="str">
        <f t="shared" ref="CB197:CB260" si="147">IF(T197&gt;0,T197/AR197,"")</f>
        <v/>
      </c>
      <c r="CC197" s="210" t="str">
        <f t="shared" ref="CC197:CC260" si="148">IF(U197&gt;0,U197/AS197,"")</f>
        <v/>
      </c>
      <c r="CD197" s="212" t="str">
        <f t="shared" ref="CD197:CD260" si="149">IF(V197&gt;0,V197/AT197,"")</f>
        <v/>
      </c>
      <c r="CE197" s="213" t="str">
        <f t="shared" ref="CE197:CE260" si="150">IF(W197&gt;0,W197/AU197,"")</f>
        <v/>
      </c>
    </row>
    <row r="198" spans="1:83" x14ac:dyDescent="0.25">
      <c r="A198" s="12" t="s">
        <v>557</v>
      </c>
      <c r="B198" s="13" t="s">
        <v>558</v>
      </c>
      <c r="C198" s="13" t="s">
        <v>43</v>
      </c>
      <c r="D198" s="13" t="s">
        <v>222</v>
      </c>
      <c r="E198" s="13" t="s">
        <v>223</v>
      </c>
      <c r="F198" s="13" t="s">
        <v>559</v>
      </c>
      <c r="G198" s="13" t="s">
        <v>560</v>
      </c>
      <c r="H198" s="13" t="s">
        <v>205</v>
      </c>
      <c r="I198" s="13" t="str">
        <f t="shared" si="114"/>
        <v>ano</v>
      </c>
      <c r="J198" s="14">
        <f>VLOOKUP(D198,'struktura dle kraje'!A:C,3,0)</f>
        <v>578998</v>
      </c>
      <c r="K198" s="45">
        <f>VLOOKUP(F198,'struktura dle okresů'!A:C,3,0)</f>
        <v>141645</v>
      </c>
      <c r="L198" s="44">
        <v>175</v>
      </c>
      <c r="M198" s="14">
        <v>5</v>
      </c>
      <c r="N198" s="14">
        <v>18</v>
      </c>
      <c r="O198" s="15">
        <v>198</v>
      </c>
      <c r="P198" s="14"/>
      <c r="Q198" s="14"/>
      <c r="R198" s="14">
        <v>78</v>
      </c>
      <c r="S198" s="14"/>
      <c r="T198" s="14"/>
      <c r="U198" s="14"/>
      <c r="V198" s="16">
        <v>78</v>
      </c>
      <c r="W198" s="17"/>
      <c r="X198" s="142">
        <f>VLOOKUP($D198,'struktura dle kraje'!$A:$O,4,0)</f>
        <v>1927</v>
      </c>
      <c r="Y198" s="143">
        <f>VLOOKUP($D198,'struktura dle kraje'!$A:$O,5,0)</f>
        <v>32</v>
      </c>
      <c r="Z198" s="143">
        <f>VLOOKUP($D198,'struktura dle kraje'!$A:$O,6,0)</f>
        <v>192</v>
      </c>
      <c r="AA198" s="144">
        <f>VLOOKUP($D198,'struktura dle kraje'!$A:$O,7,0)</f>
        <v>2151</v>
      </c>
      <c r="AB198" s="143">
        <f>VLOOKUP($D198,'struktura dle kraje'!$A:$O,8,0)</f>
        <v>19</v>
      </c>
      <c r="AC198" s="143">
        <f>VLOOKUP($D198,'struktura dle kraje'!$A:$O,9,0)</f>
        <v>12</v>
      </c>
      <c r="AD198" s="143">
        <f>VLOOKUP($D198,'struktura dle kraje'!$A:$O,10,0)</f>
        <v>622</v>
      </c>
      <c r="AE198" s="143">
        <f>VLOOKUP($D198,'struktura dle kraje'!$A:$O,11,0)</f>
        <v>812</v>
      </c>
      <c r="AF198" s="143">
        <f>VLOOKUP($D198,'struktura dle kraje'!$A:$O,12,0)</f>
        <v>79</v>
      </c>
      <c r="AG198" s="143">
        <f>VLOOKUP($D198,'struktura dle kraje'!$A:$O,13,0)</f>
        <v>29</v>
      </c>
      <c r="AH198" s="145">
        <f>VLOOKUP($D198,'struktura dle kraje'!$A:$O,14,0)</f>
        <v>1573</v>
      </c>
      <c r="AI198" s="146">
        <f>VLOOKUP($D198,'struktura dle kraje'!$A:$O,15,0)</f>
        <v>1000</v>
      </c>
      <c r="AJ198" s="167">
        <f>VLOOKUP($F198,'struktura dle okresů'!$A:$O,4,0)</f>
        <v>408</v>
      </c>
      <c r="AK198" s="168">
        <f>VLOOKUP($F198,'struktura dle okresů'!$A:$O,5,0)</f>
        <v>10</v>
      </c>
      <c r="AL198" s="168">
        <f>VLOOKUP($F198,'struktura dle okresů'!$A:$O,6,0)</f>
        <v>33</v>
      </c>
      <c r="AM198" s="169">
        <f>VLOOKUP($F198,'struktura dle okresů'!$A:$O,7,0)</f>
        <v>451</v>
      </c>
      <c r="AN198" s="168">
        <f>VLOOKUP($F198,'struktura dle okresů'!$A:$O,8,0)</f>
        <v>0</v>
      </c>
      <c r="AO198" s="168">
        <f>VLOOKUP($F198,'struktura dle okresů'!$A:$O,9,0)</f>
        <v>0</v>
      </c>
      <c r="AP198" s="168">
        <f>VLOOKUP($F198,'struktura dle okresů'!$A:$O,10,0)</f>
        <v>139</v>
      </c>
      <c r="AQ198" s="168">
        <f>VLOOKUP($F198,'struktura dle okresů'!$A:$O,11,0)</f>
        <v>0</v>
      </c>
      <c r="AR198" s="168">
        <f>VLOOKUP($F198,'struktura dle okresů'!$A:$O,12,0)</f>
        <v>8</v>
      </c>
      <c r="AS198" s="168">
        <f>VLOOKUP($F198,'struktura dle okresů'!$A:$O,13,0)</f>
        <v>15</v>
      </c>
      <c r="AT198" s="170">
        <f>VLOOKUP($F198,'struktura dle okresů'!$A:$O,14,0)</f>
        <v>162</v>
      </c>
      <c r="AU198" s="171">
        <f>VLOOKUP($F198,'struktura dle okresů'!$A:$O,15,0)</f>
        <v>0</v>
      </c>
      <c r="AV198" s="30">
        <f t="shared" si="115"/>
        <v>4.1362357890756107E-3</v>
      </c>
      <c r="AW198" s="31">
        <f t="shared" si="116"/>
        <v>6.0901339829476245E-3</v>
      </c>
      <c r="AX198" s="31">
        <f t="shared" si="117"/>
        <v>3.669724770642202E-3</v>
      </c>
      <c r="AY198" s="121">
        <f t="shared" si="118"/>
        <v>4.1219943790985741E-3</v>
      </c>
      <c r="AZ198" s="31" t="str">
        <f t="shared" si="119"/>
        <v/>
      </c>
      <c r="BA198" s="31" t="str">
        <f t="shared" si="120"/>
        <v/>
      </c>
      <c r="BB198" s="31">
        <f t="shared" si="121"/>
        <v>7.067778180500181E-3</v>
      </c>
      <c r="BC198" s="31" t="str">
        <f t="shared" si="122"/>
        <v/>
      </c>
      <c r="BD198" s="31" t="str">
        <f t="shared" si="123"/>
        <v/>
      </c>
      <c r="BE198" s="31" t="str">
        <f t="shared" si="124"/>
        <v/>
      </c>
      <c r="BF198" s="122">
        <f t="shared" si="125"/>
        <v>2.7319533466428495E-3</v>
      </c>
      <c r="BG198" s="123" t="str">
        <f t="shared" si="126"/>
        <v/>
      </c>
      <c r="BH198" s="184">
        <f t="shared" si="127"/>
        <v>9.0814737934613393E-2</v>
      </c>
      <c r="BI198" s="185">
        <f t="shared" si="128"/>
        <v>0.15625</v>
      </c>
      <c r="BJ198" s="185">
        <f t="shared" si="129"/>
        <v>9.375E-2</v>
      </c>
      <c r="BK198" s="186">
        <f t="shared" si="130"/>
        <v>9.2050209205020925E-2</v>
      </c>
      <c r="BL198" s="185" t="str">
        <f t="shared" si="131"/>
        <v/>
      </c>
      <c r="BM198" s="185" t="str">
        <f t="shared" si="132"/>
        <v/>
      </c>
      <c r="BN198" s="185">
        <f t="shared" si="133"/>
        <v>0.12540192926045016</v>
      </c>
      <c r="BO198" s="185" t="str">
        <f t="shared" si="134"/>
        <v/>
      </c>
      <c r="BP198" s="185" t="str">
        <f t="shared" si="135"/>
        <v/>
      </c>
      <c r="BQ198" s="185" t="str">
        <f t="shared" si="136"/>
        <v/>
      </c>
      <c r="BR198" s="187">
        <f t="shared" si="137"/>
        <v>4.9586776859504134E-2</v>
      </c>
      <c r="BS198" s="188" t="str">
        <f t="shared" si="138"/>
        <v/>
      </c>
      <c r="BT198" s="209">
        <f t="shared" si="139"/>
        <v>0.42892156862745096</v>
      </c>
      <c r="BU198" s="210">
        <f t="shared" si="140"/>
        <v>0.5</v>
      </c>
      <c r="BV198" s="210">
        <f t="shared" si="141"/>
        <v>0.54545454545454541</v>
      </c>
      <c r="BW198" s="211">
        <f t="shared" si="142"/>
        <v>0.43902439024390244</v>
      </c>
      <c r="BX198" s="210" t="str">
        <f t="shared" si="143"/>
        <v/>
      </c>
      <c r="BY198" s="210" t="str">
        <f t="shared" si="144"/>
        <v/>
      </c>
      <c r="BZ198" s="210">
        <f t="shared" si="145"/>
        <v>0.5611510791366906</v>
      </c>
      <c r="CA198" s="210" t="str">
        <f t="shared" si="146"/>
        <v/>
      </c>
      <c r="CB198" s="210" t="str">
        <f t="shared" si="147"/>
        <v/>
      </c>
      <c r="CC198" s="210" t="str">
        <f t="shared" si="148"/>
        <v/>
      </c>
      <c r="CD198" s="212">
        <f t="shared" si="149"/>
        <v>0.48148148148148145</v>
      </c>
      <c r="CE198" s="213" t="str">
        <f t="shared" si="150"/>
        <v/>
      </c>
    </row>
    <row r="199" spans="1:83" x14ac:dyDescent="0.25">
      <c r="A199" s="12" t="s">
        <v>561</v>
      </c>
      <c r="B199" s="13" t="s">
        <v>562</v>
      </c>
      <c r="C199" s="13" t="s">
        <v>43</v>
      </c>
      <c r="D199" s="13" t="s">
        <v>212</v>
      </c>
      <c r="E199" s="13" t="s">
        <v>213</v>
      </c>
      <c r="F199" s="13" t="s">
        <v>308</v>
      </c>
      <c r="G199" s="13" t="s">
        <v>309</v>
      </c>
      <c r="H199" s="13" t="s">
        <v>144</v>
      </c>
      <c r="I199" s="13" t="str">
        <f t="shared" si="114"/>
        <v>ano</v>
      </c>
      <c r="J199" s="14">
        <f>VLOOKUP(D199,'struktura dle kraje'!A:C,3,0)</f>
        <v>1182613</v>
      </c>
      <c r="K199" s="45">
        <f>VLOOKUP(F199,'struktura dle okresů'!A:C,3,0)</f>
        <v>238419</v>
      </c>
      <c r="L199" s="44">
        <v>57</v>
      </c>
      <c r="M199" s="14"/>
      <c r="N199" s="14">
        <v>9</v>
      </c>
      <c r="O199" s="15">
        <v>66</v>
      </c>
      <c r="P199" s="14"/>
      <c r="Q199" s="14"/>
      <c r="R199" s="14">
        <v>60</v>
      </c>
      <c r="S199" s="14"/>
      <c r="T199" s="14">
        <v>37</v>
      </c>
      <c r="U199" s="14"/>
      <c r="V199" s="16">
        <v>97</v>
      </c>
      <c r="W199" s="17"/>
      <c r="X199" s="142">
        <f>VLOOKUP($D199,'struktura dle kraje'!$A:$O,4,0)</f>
        <v>4664</v>
      </c>
      <c r="Y199" s="143">
        <f>VLOOKUP($D199,'struktura dle kraje'!$A:$O,5,0)</f>
        <v>101</v>
      </c>
      <c r="Z199" s="143">
        <f>VLOOKUP($D199,'struktura dle kraje'!$A:$O,6,0)</f>
        <v>562</v>
      </c>
      <c r="AA199" s="144">
        <f>VLOOKUP($D199,'struktura dle kraje'!$A:$O,7,0)</f>
        <v>5327</v>
      </c>
      <c r="AB199" s="143">
        <f>VLOOKUP($D199,'struktura dle kraje'!$A:$O,8,0)</f>
        <v>42</v>
      </c>
      <c r="AC199" s="143">
        <f>VLOOKUP($D199,'struktura dle kraje'!$A:$O,9,0)</f>
        <v>34</v>
      </c>
      <c r="AD199" s="143">
        <f>VLOOKUP($D199,'struktura dle kraje'!$A:$O,10,0)</f>
        <v>1065</v>
      </c>
      <c r="AE199" s="143">
        <f>VLOOKUP($D199,'struktura dle kraje'!$A:$O,11,0)</f>
        <v>1698</v>
      </c>
      <c r="AF199" s="143">
        <f>VLOOKUP($D199,'struktura dle kraje'!$A:$O,12,0)</f>
        <v>684</v>
      </c>
      <c r="AG199" s="143">
        <f>VLOOKUP($D199,'struktura dle kraje'!$A:$O,13,0)</f>
        <v>57</v>
      </c>
      <c r="AH199" s="145">
        <f>VLOOKUP($D199,'struktura dle kraje'!$A:$O,14,0)</f>
        <v>3580</v>
      </c>
      <c r="AI199" s="146">
        <f>VLOOKUP($D199,'struktura dle kraje'!$A:$O,15,0)</f>
        <v>999</v>
      </c>
      <c r="AJ199" s="167">
        <f>VLOOKUP($F199,'struktura dle okresů'!$A:$O,4,0)</f>
        <v>799</v>
      </c>
      <c r="AK199" s="168">
        <f>VLOOKUP($F199,'struktura dle okresů'!$A:$O,5,0)</f>
        <v>13</v>
      </c>
      <c r="AL199" s="168">
        <f>VLOOKUP($F199,'struktura dle okresů'!$A:$O,6,0)</f>
        <v>78</v>
      </c>
      <c r="AM199" s="169">
        <f>VLOOKUP($F199,'struktura dle okresů'!$A:$O,7,0)</f>
        <v>890</v>
      </c>
      <c r="AN199" s="168">
        <f>VLOOKUP($F199,'struktura dle okresů'!$A:$O,8,0)</f>
        <v>15</v>
      </c>
      <c r="AO199" s="168">
        <f>VLOOKUP($F199,'struktura dle okresů'!$A:$O,9,0)</f>
        <v>5</v>
      </c>
      <c r="AP199" s="168">
        <f>VLOOKUP($F199,'struktura dle okresů'!$A:$O,10,0)</f>
        <v>287</v>
      </c>
      <c r="AQ199" s="168">
        <f>VLOOKUP($F199,'struktura dle okresů'!$A:$O,11,0)</f>
        <v>145</v>
      </c>
      <c r="AR199" s="168">
        <f>VLOOKUP($F199,'struktura dle okresů'!$A:$O,12,0)</f>
        <v>181</v>
      </c>
      <c r="AS199" s="168">
        <f>VLOOKUP($F199,'struktura dle okresů'!$A:$O,13,0)</f>
        <v>0</v>
      </c>
      <c r="AT199" s="170">
        <f>VLOOKUP($F199,'struktura dle okresů'!$A:$O,14,0)</f>
        <v>633</v>
      </c>
      <c r="AU199" s="171">
        <f>VLOOKUP($F199,'struktura dle okresů'!$A:$O,15,0)</f>
        <v>396</v>
      </c>
      <c r="AV199" s="30">
        <f t="shared" si="115"/>
        <v>1.3472310855846274E-3</v>
      </c>
      <c r="AW199" s="31" t="str">
        <f t="shared" si="116"/>
        <v/>
      </c>
      <c r="AX199" s="31">
        <f t="shared" si="117"/>
        <v>1.834862385321101E-3</v>
      </c>
      <c r="AY199" s="121">
        <f t="shared" si="118"/>
        <v>1.3739981263661914E-3</v>
      </c>
      <c r="AZ199" s="31" t="str">
        <f t="shared" si="119"/>
        <v/>
      </c>
      <c r="BA199" s="31" t="str">
        <f t="shared" si="120"/>
        <v/>
      </c>
      <c r="BB199" s="31">
        <f t="shared" si="121"/>
        <v>5.4367524465386008E-3</v>
      </c>
      <c r="BC199" s="31" t="str">
        <f t="shared" si="122"/>
        <v/>
      </c>
      <c r="BD199" s="31">
        <f t="shared" si="123"/>
        <v>9.421950598421186E-3</v>
      </c>
      <c r="BE199" s="31" t="str">
        <f t="shared" si="124"/>
        <v/>
      </c>
      <c r="BF199" s="122">
        <f t="shared" si="125"/>
        <v>3.3974291618507233E-3</v>
      </c>
      <c r="BG199" s="123" t="str">
        <f t="shared" si="126"/>
        <v/>
      </c>
      <c r="BH199" s="184">
        <f t="shared" si="127"/>
        <v>1.2221269296740995E-2</v>
      </c>
      <c r="BI199" s="185" t="str">
        <f t="shared" si="128"/>
        <v/>
      </c>
      <c r="BJ199" s="185">
        <f t="shared" si="129"/>
        <v>1.601423487544484E-2</v>
      </c>
      <c r="BK199" s="186">
        <f t="shared" si="130"/>
        <v>1.2389712783930917E-2</v>
      </c>
      <c r="BL199" s="185" t="str">
        <f t="shared" si="131"/>
        <v/>
      </c>
      <c r="BM199" s="185" t="str">
        <f t="shared" si="132"/>
        <v/>
      </c>
      <c r="BN199" s="185">
        <f t="shared" si="133"/>
        <v>5.6338028169014086E-2</v>
      </c>
      <c r="BO199" s="185" t="str">
        <f t="shared" si="134"/>
        <v/>
      </c>
      <c r="BP199" s="185">
        <f t="shared" si="135"/>
        <v>5.4093567251461985E-2</v>
      </c>
      <c r="BQ199" s="185" t="str">
        <f t="shared" si="136"/>
        <v/>
      </c>
      <c r="BR199" s="187">
        <f t="shared" si="137"/>
        <v>2.7094972067039105E-2</v>
      </c>
      <c r="BS199" s="188" t="str">
        <f t="shared" si="138"/>
        <v/>
      </c>
      <c r="BT199" s="209">
        <f t="shared" si="139"/>
        <v>7.1339173967459327E-2</v>
      </c>
      <c r="BU199" s="210" t="str">
        <f t="shared" si="140"/>
        <v/>
      </c>
      <c r="BV199" s="210">
        <f t="shared" si="141"/>
        <v>0.11538461538461539</v>
      </c>
      <c r="BW199" s="211">
        <f t="shared" si="142"/>
        <v>7.415730337078652E-2</v>
      </c>
      <c r="BX199" s="210" t="str">
        <f t="shared" si="143"/>
        <v/>
      </c>
      <c r="BY199" s="210" t="str">
        <f t="shared" si="144"/>
        <v/>
      </c>
      <c r="BZ199" s="210">
        <f t="shared" si="145"/>
        <v>0.20905923344947736</v>
      </c>
      <c r="CA199" s="210" t="str">
        <f t="shared" si="146"/>
        <v/>
      </c>
      <c r="CB199" s="210">
        <f t="shared" si="147"/>
        <v>0.20441988950276244</v>
      </c>
      <c r="CC199" s="210" t="str">
        <f t="shared" si="148"/>
        <v/>
      </c>
      <c r="CD199" s="212">
        <f t="shared" si="149"/>
        <v>0.15323854660347552</v>
      </c>
      <c r="CE199" s="213" t="str">
        <f t="shared" si="150"/>
        <v/>
      </c>
    </row>
    <row r="200" spans="1:83" x14ac:dyDescent="0.25">
      <c r="A200" s="12" t="s">
        <v>563</v>
      </c>
      <c r="B200" s="13" t="s">
        <v>564</v>
      </c>
      <c r="C200" s="13" t="s">
        <v>43</v>
      </c>
      <c r="D200" s="13" t="s">
        <v>212</v>
      </c>
      <c r="E200" s="13" t="s">
        <v>213</v>
      </c>
      <c r="F200" s="13" t="s">
        <v>441</v>
      </c>
      <c r="G200" s="13" t="s">
        <v>442</v>
      </c>
      <c r="H200" s="13" t="s">
        <v>99</v>
      </c>
      <c r="I200" s="13" t="str">
        <f t="shared" si="114"/>
        <v>ano</v>
      </c>
      <c r="J200" s="14">
        <f>VLOOKUP(D200,'struktura dle kraje'!A:C,3,0)</f>
        <v>1182613</v>
      </c>
      <c r="K200" s="45">
        <f>VLOOKUP(F200,'struktura dle okresů'!A:C,3,0)</f>
        <v>151331</v>
      </c>
      <c r="L200" s="44">
        <v>46</v>
      </c>
      <c r="M200" s="14"/>
      <c r="N200" s="14">
        <v>4</v>
      </c>
      <c r="O200" s="15">
        <v>50</v>
      </c>
      <c r="P200" s="14"/>
      <c r="Q200" s="14"/>
      <c r="R200" s="14">
        <v>71</v>
      </c>
      <c r="S200" s="14"/>
      <c r="T200" s="14"/>
      <c r="U200" s="14"/>
      <c r="V200" s="16">
        <v>71</v>
      </c>
      <c r="W200" s="17"/>
      <c r="X200" s="142">
        <f>VLOOKUP($D200,'struktura dle kraje'!$A:$O,4,0)</f>
        <v>4664</v>
      </c>
      <c r="Y200" s="143">
        <f>VLOOKUP($D200,'struktura dle kraje'!$A:$O,5,0)</f>
        <v>101</v>
      </c>
      <c r="Z200" s="143">
        <f>VLOOKUP($D200,'struktura dle kraje'!$A:$O,6,0)</f>
        <v>562</v>
      </c>
      <c r="AA200" s="144">
        <f>VLOOKUP($D200,'struktura dle kraje'!$A:$O,7,0)</f>
        <v>5327</v>
      </c>
      <c r="AB200" s="143">
        <f>VLOOKUP($D200,'struktura dle kraje'!$A:$O,8,0)</f>
        <v>42</v>
      </c>
      <c r="AC200" s="143">
        <f>VLOOKUP($D200,'struktura dle kraje'!$A:$O,9,0)</f>
        <v>34</v>
      </c>
      <c r="AD200" s="143">
        <f>VLOOKUP($D200,'struktura dle kraje'!$A:$O,10,0)</f>
        <v>1065</v>
      </c>
      <c r="AE200" s="143">
        <f>VLOOKUP($D200,'struktura dle kraje'!$A:$O,11,0)</f>
        <v>1698</v>
      </c>
      <c r="AF200" s="143">
        <f>VLOOKUP($D200,'struktura dle kraje'!$A:$O,12,0)</f>
        <v>684</v>
      </c>
      <c r="AG200" s="143">
        <f>VLOOKUP($D200,'struktura dle kraje'!$A:$O,13,0)</f>
        <v>57</v>
      </c>
      <c r="AH200" s="145">
        <f>VLOOKUP($D200,'struktura dle kraje'!$A:$O,14,0)</f>
        <v>3580</v>
      </c>
      <c r="AI200" s="146">
        <f>VLOOKUP($D200,'struktura dle kraje'!$A:$O,15,0)</f>
        <v>999</v>
      </c>
      <c r="AJ200" s="167">
        <f>VLOOKUP($F200,'struktura dle okresů'!$A:$O,4,0)</f>
        <v>395</v>
      </c>
      <c r="AK200" s="168">
        <f>VLOOKUP($F200,'struktura dle okresů'!$A:$O,5,0)</f>
        <v>6</v>
      </c>
      <c r="AL200" s="168">
        <f>VLOOKUP($F200,'struktura dle okresů'!$A:$O,6,0)</f>
        <v>36</v>
      </c>
      <c r="AM200" s="169">
        <f>VLOOKUP($F200,'struktura dle okresů'!$A:$O,7,0)</f>
        <v>437</v>
      </c>
      <c r="AN200" s="168">
        <f>VLOOKUP($F200,'struktura dle okresů'!$A:$O,8,0)</f>
        <v>0</v>
      </c>
      <c r="AO200" s="168">
        <f>VLOOKUP($F200,'struktura dle okresů'!$A:$O,9,0)</f>
        <v>0</v>
      </c>
      <c r="AP200" s="168">
        <f>VLOOKUP($F200,'struktura dle okresů'!$A:$O,10,0)</f>
        <v>202</v>
      </c>
      <c r="AQ200" s="168">
        <f>VLOOKUP($F200,'struktura dle okresů'!$A:$O,11,0)</f>
        <v>0</v>
      </c>
      <c r="AR200" s="168">
        <f>VLOOKUP($F200,'struktura dle okresů'!$A:$O,12,0)</f>
        <v>0</v>
      </c>
      <c r="AS200" s="168">
        <f>VLOOKUP($F200,'struktura dle okresů'!$A:$O,13,0)</f>
        <v>0</v>
      </c>
      <c r="AT200" s="170">
        <f>VLOOKUP($F200,'struktura dle okresů'!$A:$O,14,0)</f>
        <v>202</v>
      </c>
      <c r="AU200" s="171">
        <f>VLOOKUP($F200,'struktura dle okresů'!$A:$O,15,0)</f>
        <v>0</v>
      </c>
      <c r="AV200" s="30">
        <f t="shared" si="115"/>
        <v>1.0872391216998748E-3</v>
      </c>
      <c r="AW200" s="31" t="str">
        <f t="shared" si="116"/>
        <v/>
      </c>
      <c r="AX200" s="31">
        <f t="shared" si="117"/>
        <v>8.1549439347604487E-4</v>
      </c>
      <c r="AY200" s="121">
        <f t="shared" si="118"/>
        <v>1.0409076714895389E-3</v>
      </c>
      <c r="AZ200" s="31" t="str">
        <f t="shared" si="119"/>
        <v/>
      </c>
      <c r="BA200" s="31" t="str">
        <f t="shared" si="120"/>
        <v/>
      </c>
      <c r="BB200" s="31">
        <f t="shared" si="121"/>
        <v>6.4334903950706776E-3</v>
      </c>
      <c r="BC200" s="31" t="str">
        <f t="shared" si="122"/>
        <v/>
      </c>
      <c r="BD200" s="31" t="str">
        <f t="shared" si="123"/>
        <v/>
      </c>
      <c r="BE200" s="31" t="str">
        <f t="shared" si="124"/>
        <v/>
      </c>
      <c r="BF200" s="122">
        <f t="shared" si="125"/>
        <v>2.4867780463031066E-3</v>
      </c>
      <c r="BG200" s="123" t="str">
        <f t="shared" si="126"/>
        <v/>
      </c>
      <c r="BH200" s="184">
        <f t="shared" si="127"/>
        <v>9.8627787307032592E-3</v>
      </c>
      <c r="BI200" s="185" t="str">
        <f t="shared" si="128"/>
        <v/>
      </c>
      <c r="BJ200" s="185">
        <f t="shared" si="129"/>
        <v>7.1174377224199285E-3</v>
      </c>
      <c r="BK200" s="186">
        <f t="shared" si="130"/>
        <v>9.3861460484325129E-3</v>
      </c>
      <c r="BL200" s="185" t="str">
        <f t="shared" si="131"/>
        <v/>
      </c>
      <c r="BM200" s="185" t="str">
        <f t="shared" si="132"/>
        <v/>
      </c>
      <c r="BN200" s="185">
        <f t="shared" si="133"/>
        <v>6.6666666666666666E-2</v>
      </c>
      <c r="BO200" s="185" t="str">
        <f t="shared" si="134"/>
        <v/>
      </c>
      <c r="BP200" s="185" t="str">
        <f t="shared" si="135"/>
        <v/>
      </c>
      <c r="BQ200" s="185" t="str">
        <f t="shared" si="136"/>
        <v/>
      </c>
      <c r="BR200" s="187">
        <f t="shared" si="137"/>
        <v>1.9832402234636871E-2</v>
      </c>
      <c r="BS200" s="188" t="str">
        <f t="shared" si="138"/>
        <v/>
      </c>
      <c r="BT200" s="209">
        <f t="shared" si="139"/>
        <v>0.11645569620253164</v>
      </c>
      <c r="BU200" s="210" t="str">
        <f t="shared" si="140"/>
        <v/>
      </c>
      <c r="BV200" s="210">
        <f t="shared" si="141"/>
        <v>0.1111111111111111</v>
      </c>
      <c r="BW200" s="211">
        <f t="shared" si="142"/>
        <v>0.11441647597254005</v>
      </c>
      <c r="BX200" s="210" t="str">
        <f t="shared" si="143"/>
        <v/>
      </c>
      <c r="BY200" s="210" t="str">
        <f t="shared" si="144"/>
        <v/>
      </c>
      <c r="BZ200" s="210">
        <f t="shared" si="145"/>
        <v>0.35148514851485146</v>
      </c>
      <c r="CA200" s="210" t="str">
        <f t="shared" si="146"/>
        <v/>
      </c>
      <c r="CB200" s="210" t="str">
        <f t="shared" si="147"/>
        <v/>
      </c>
      <c r="CC200" s="210" t="str">
        <f t="shared" si="148"/>
        <v/>
      </c>
      <c r="CD200" s="212">
        <f t="shared" si="149"/>
        <v>0.35148514851485146</v>
      </c>
      <c r="CE200" s="213" t="str">
        <f t="shared" si="150"/>
        <v/>
      </c>
    </row>
    <row r="201" spans="1:83" x14ac:dyDescent="0.25">
      <c r="A201" s="12" t="s">
        <v>565</v>
      </c>
      <c r="B201" s="13" t="s">
        <v>566</v>
      </c>
      <c r="C201" s="13" t="s">
        <v>43</v>
      </c>
      <c r="D201" s="13" t="s">
        <v>222</v>
      </c>
      <c r="E201" s="13" t="s">
        <v>223</v>
      </c>
      <c r="F201" s="13" t="s">
        <v>559</v>
      </c>
      <c r="G201" s="13" t="s">
        <v>560</v>
      </c>
      <c r="H201" s="13" t="s">
        <v>99</v>
      </c>
      <c r="I201" s="13" t="str">
        <f t="shared" si="114"/>
        <v>ano</v>
      </c>
      <c r="J201" s="14">
        <f>VLOOKUP(D201,'struktura dle kraje'!A:C,3,0)</f>
        <v>578998</v>
      </c>
      <c r="K201" s="45">
        <f>VLOOKUP(F201,'struktura dle okresů'!A:C,3,0)</f>
        <v>141645</v>
      </c>
      <c r="L201" s="44">
        <v>223</v>
      </c>
      <c r="M201" s="14">
        <v>5</v>
      </c>
      <c r="N201" s="14">
        <v>12</v>
      </c>
      <c r="O201" s="15">
        <v>240</v>
      </c>
      <c r="P201" s="14"/>
      <c r="Q201" s="14"/>
      <c r="R201" s="14">
        <v>61</v>
      </c>
      <c r="S201" s="14"/>
      <c r="T201" s="14"/>
      <c r="U201" s="14"/>
      <c r="V201" s="16">
        <v>61</v>
      </c>
      <c r="W201" s="17"/>
      <c r="X201" s="142">
        <f>VLOOKUP($D201,'struktura dle kraje'!$A:$O,4,0)</f>
        <v>1927</v>
      </c>
      <c r="Y201" s="143">
        <f>VLOOKUP($D201,'struktura dle kraje'!$A:$O,5,0)</f>
        <v>32</v>
      </c>
      <c r="Z201" s="143">
        <f>VLOOKUP($D201,'struktura dle kraje'!$A:$O,6,0)</f>
        <v>192</v>
      </c>
      <c r="AA201" s="144">
        <f>VLOOKUP($D201,'struktura dle kraje'!$A:$O,7,0)</f>
        <v>2151</v>
      </c>
      <c r="AB201" s="143">
        <f>VLOOKUP($D201,'struktura dle kraje'!$A:$O,8,0)</f>
        <v>19</v>
      </c>
      <c r="AC201" s="143">
        <f>VLOOKUP($D201,'struktura dle kraje'!$A:$O,9,0)</f>
        <v>12</v>
      </c>
      <c r="AD201" s="143">
        <f>VLOOKUP($D201,'struktura dle kraje'!$A:$O,10,0)</f>
        <v>622</v>
      </c>
      <c r="AE201" s="143">
        <f>VLOOKUP($D201,'struktura dle kraje'!$A:$O,11,0)</f>
        <v>812</v>
      </c>
      <c r="AF201" s="143">
        <f>VLOOKUP($D201,'struktura dle kraje'!$A:$O,12,0)</f>
        <v>79</v>
      </c>
      <c r="AG201" s="143">
        <f>VLOOKUP($D201,'struktura dle kraje'!$A:$O,13,0)</f>
        <v>29</v>
      </c>
      <c r="AH201" s="145">
        <f>VLOOKUP($D201,'struktura dle kraje'!$A:$O,14,0)</f>
        <v>1573</v>
      </c>
      <c r="AI201" s="146">
        <f>VLOOKUP($D201,'struktura dle kraje'!$A:$O,15,0)</f>
        <v>1000</v>
      </c>
      <c r="AJ201" s="167">
        <f>VLOOKUP($F201,'struktura dle okresů'!$A:$O,4,0)</f>
        <v>408</v>
      </c>
      <c r="AK201" s="168">
        <f>VLOOKUP($F201,'struktura dle okresů'!$A:$O,5,0)</f>
        <v>10</v>
      </c>
      <c r="AL201" s="168">
        <f>VLOOKUP($F201,'struktura dle okresů'!$A:$O,6,0)</f>
        <v>33</v>
      </c>
      <c r="AM201" s="169">
        <f>VLOOKUP($F201,'struktura dle okresů'!$A:$O,7,0)</f>
        <v>451</v>
      </c>
      <c r="AN201" s="168">
        <f>VLOOKUP($F201,'struktura dle okresů'!$A:$O,8,0)</f>
        <v>0</v>
      </c>
      <c r="AO201" s="168">
        <f>VLOOKUP($F201,'struktura dle okresů'!$A:$O,9,0)</f>
        <v>0</v>
      </c>
      <c r="AP201" s="168">
        <f>VLOOKUP($F201,'struktura dle okresů'!$A:$O,10,0)</f>
        <v>139</v>
      </c>
      <c r="AQ201" s="168">
        <f>VLOOKUP($F201,'struktura dle okresů'!$A:$O,11,0)</f>
        <v>0</v>
      </c>
      <c r="AR201" s="168">
        <f>VLOOKUP($F201,'struktura dle okresů'!$A:$O,12,0)</f>
        <v>8</v>
      </c>
      <c r="AS201" s="168">
        <f>VLOOKUP($F201,'struktura dle okresů'!$A:$O,13,0)</f>
        <v>15</v>
      </c>
      <c r="AT201" s="170">
        <f>VLOOKUP($F201,'struktura dle okresů'!$A:$O,14,0)</f>
        <v>162</v>
      </c>
      <c r="AU201" s="171">
        <f>VLOOKUP($F201,'struktura dle okresů'!$A:$O,15,0)</f>
        <v>0</v>
      </c>
      <c r="AV201" s="30">
        <f t="shared" si="115"/>
        <v>5.270746176936349E-3</v>
      </c>
      <c r="AW201" s="31">
        <f t="shared" si="116"/>
        <v>6.0901339829476245E-3</v>
      </c>
      <c r="AX201" s="31">
        <f t="shared" si="117"/>
        <v>2.4464831804281344E-3</v>
      </c>
      <c r="AY201" s="121">
        <f t="shared" si="118"/>
        <v>4.9963568231497866E-3</v>
      </c>
      <c r="AZ201" s="31" t="str">
        <f t="shared" si="119"/>
        <v/>
      </c>
      <c r="BA201" s="31" t="str">
        <f t="shared" si="120"/>
        <v/>
      </c>
      <c r="BB201" s="31">
        <f t="shared" si="121"/>
        <v>5.5273649873142441E-3</v>
      </c>
      <c r="BC201" s="31" t="str">
        <f t="shared" si="122"/>
        <v/>
      </c>
      <c r="BD201" s="31" t="str">
        <f t="shared" si="123"/>
        <v/>
      </c>
      <c r="BE201" s="31" t="str">
        <f t="shared" si="124"/>
        <v/>
      </c>
      <c r="BF201" s="122">
        <f t="shared" si="125"/>
        <v>2.1365276172463309E-3</v>
      </c>
      <c r="BG201" s="123" t="str">
        <f t="shared" si="126"/>
        <v/>
      </c>
      <c r="BH201" s="184">
        <f t="shared" si="127"/>
        <v>0.11572392319667878</v>
      </c>
      <c r="BI201" s="185">
        <f t="shared" si="128"/>
        <v>0.15625</v>
      </c>
      <c r="BJ201" s="185">
        <f t="shared" si="129"/>
        <v>6.25E-2</v>
      </c>
      <c r="BK201" s="186">
        <f t="shared" si="130"/>
        <v>0.11157601115760112</v>
      </c>
      <c r="BL201" s="185" t="str">
        <f t="shared" si="131"/>
        <v/>
      </c>
      <c r="BM201" s="185" t="str">
        <f t="shared" si="132"/>
        <v/>
      </c>
      <c r="BN201" s="185">
        <f t="shared" si="133"/>
        <v>9.8070739549839234E-2</v>
      </c>
      <c r="BO201" s="185" t="str">
        <f t="shared" si="134"/>
        <v/>
      </c>
      <c r="BP201" s="185" t="str">
        <f t="shared" si="135"/>
        <v/>
      </c>
      <c r="BQ201" s="185" t="str">
        <f t="shared" si="136"/>
        <v/>
      </c>
      <c r="BR201" s="187">
        <f t="shared" si="137"/>
        <v>3.8779402415766051E-2</v>
      </c>
      <c r="BS201" s="188" t="str">
        <f t="shared" si="138"/>
        <v/>
      </c>
      <c r="BT201" s="209">
        <f t="shared" si="139"/>
        <v>0.54656862745098034</v>
      </c>
      <c r="BU201" s="210">
        <f t="shared" si="140"/>
        <v>0.5</v>
      </c>
      <c r="BV201" s="210">
        <f t="shared" si="141"/>
        <v>0.36363636363636365</v>
      </c>
      <c r="BW201" s="211">
        <f t="shared" si="142"/>
        <v>0.53215077605321504</v>
      </c>
      <c r="BX201" s="210" t="str">
        <f t="shared" si="143"/>
        <v/>
      </c>
      <c r="BY201" s="210" t="str">
        <f t="shared" si="144"/>
        <v/>
      </c>
      <c r="BZ201" s="210">
        <f t="shared" si="145"/>
        <v>0.43884892086330934</v>
      </c>
      <c r="CA201" s="210" t="str">
        <f t="shared" si="146"/>
        <v/>
      </c>
      <c r="CB201" s="210" t="str">
        <f t="shared" si="147"/>
        <v/>
      </c>
      <c r="CC201" s="210" t="str">
        <f t="shared" si="148"/>
        <v/>
      </c>
      <c r="CD201" s="212">
        <f t="shared" si="149"/>
        <v>0.37654320987654322</v>
      </c>
      <c r="CE201" s="213" t="str">
        <f t="shared" si="150"/>
        <v/>
      </c>
    </row>
    <row r="202" spans="1:83" x14ac:dyDescent="0.25">
      <c r="A202" s="12" t="s">
        <v>567</v>
      </c>
      <c r="B202" s="13" t="s">
        <v>568</v>
      </c>
      <c r="C202" s="13" t="s">
        <v>43</v>
      </c>
      <c r="D202" s="13" t="s">
        <v>102</v>
      </c>
      <c r="E202" s="13" t="s">
        <v>103</v>
      </c>
      <c r="F202" s="13" t="s">
        <v>191</v>
      </c>
      <c r="G202" s="13" t="s">
        <v>192</v>
      </c>
      <c r="H202" s="13" t="s">
        <v>144</v>
      </c>
      <c r="I202" s="13" t="str">
        <f t="shared" si="114"/>
        <v>ano</v>
      </c>
      <c r="J202" s="14">
        <f>VLOOKUP(D202,'struktura dle kraje'!A:C,3,0)</f>
        <v>1229343</v>
      </c>
      <c r="K202" s="45">
        <f>VLOOKUP(F202,'struktura dle okresů'!A:C,3,0)</f>
        <v>111267</v>
      </c>
      <c r="L202" s="44">
        <v>205</v>
      </c>
      <c r="M202" s="14">
        <v>21</v>
      </c>
      <c r="N202" s="14">
        <v>3</v>
      </c>
      <c r="O202" s="15">
        <v>229</v>
      </c>
      <c r="P202" s="14"/>
      <c r="Q202" s="14">
        <v>5</v>
      </c>
      <c r="R202" s="14">
        <v>12</v>
      </c>
      <c r="S202" s="14"/>
      <c r="T202" s="14"/>
      <c r="U202" s="14"/>
      <c r="V202" s="16">
        <v>17</v>
      </c>
      <c r="W202" s="17"/>
      <c r="X202" s="142">
        <f>VLOOKUP($D202,'struktura dle kraje'!$A:$O,4,0)</f>
        <v>5301</v>
      </c>
      <c r="Y202" s="143">
        <f>VLOOKUP($D202,'struktura dle kraje'!$A:$O,5,0)</f>
        <v>144</v>
      </c>
      <c r="Z202" s="143">
        <f>VLOOKUP($D202,'struktura dle kraje'!$A:$O,6,0)</f>
        <v>674</v>
      </c>
      <c r="AA202" s="144">
        <f>VLOOKUP($D202,'struktura dle kraje'!$A:$O,7,0)</f>
        <v>6119</v>
      </c>
      <c r="AB202" s="143">
        <f>VLOOKUP($D202,'struktura dle kraje'!$A:$O,8,0)</f>
        <v>68</v>
      </c>
      <c r="AC202" s="143">
        <f>VLOOKUP($D202,'struktura dle kraje'!$A:$O,9,0)</f>
        <v>28</v>
      </c>
      <c r="AD202" s="143">
        <f>VLOOKUP($D202,'struktura dle kraje'!$A:$O,10,0)</f>
        <v>1130</v>
      </c>
      <c r="AE202" s="143">
        <f>VLOOKUP($D202,'struktura dle kraje'!$A:$O,11,0)</f>
        <v>1003</v>
      </c>
      <c r="AF202" s="143">
        <f>VLOOKUP($D202,'struktura dle kraje'!$A:$O,12,0)</f>
        <v>364</v>
      </c>
      <c r="AG202" s="143">
        <f>VLOOKUP($D202,'struktura dle kraje'!$A:$O,13,0)</f>
        <v>67</v>
      </c>
      <c r="AH202" s="145">
        <f>VLOOKUP($D202,'struktura dle kraje'!$A:$O,14,0)</f>
        <v>2660</v>
      </c>
      <c r="AI202" s="146">
        <f>VLOOKUP($D202,'struktura dle kraje'!$A:$O,15,0)</f>
        <v>270</v>
      </c>
      <c r="AJ202" s="167">
        <f>VLOOKUP($F202,'struktura dle okresů'!$A:$O,4,0)</f>
        <v>350</v>
      </c>
      <c r="AK202" s="168">
        <f>VLOOKUP($F202,'struktura dle okresů'!$A:$O,5,0)</f>
        <v>21</v>
      </c>
      <c r="AL202" s="168">
        <f>VLOOKUP($F202,'struktura dle okresů'!$A:$O,6,0)</f>
        <v>18</v>
      </c>
      <c r="AM202" s="169">
        <f>VLOOKUP($F202,'struktura dle okresů'!$A:$O,7,0)</f>
        <v>389</v>
      </c>
      <c r="AN202" s="168">
        <f>VLOOKUP($F202,'struktura dle okresů'!$A:$O,8,0)</f>
        <v>0</v>
      </c>
      <c r="AO202" s="168">
        <f>VLOOKUP($F202,'struktura dle okresů'!$A:$O,9,0)</f>
        <v>5</v>
      </c>
      <c r="AP202" s="168">
        <f>VLOOKUP($F202,'struktura dle okresů'!$A:$O,10,0)</f>
        <v>162</v>
      </c>
      <c r="AQ202" s="168">
        <f>VLOOKUP($F202,'struktura dle okresů'!$A:$O,11,0)</f>
        <v>112</v>
      </c>
      <c r="AR202" s="168">
        <f>VLOOKUP($F202,'struktura dle okresů'!$A:$O,12,0)</f>
        <v>0</v>
      </c>
      <c r="AS202" s="168">
        <f>VLOOKUP($F202,'struktura dle okresů'!$A:$O,13,0)</f>
        <v>0</v>
      </c>
      <c r="AT202" s="170">
        <f>VLOOKUP($F202,'struktura dle okresů'!$A:$O,14,0)</f>
        <v>279</v>
      </c>
      <c r="AU202" s="171">
        <f>VLOOKUP($F202,'struktura dle okresů'!$A:$O,15,0)</f>
        <v>0</v>
      </c>
      <c r="AV202" s="30">
        <f t="shared" si="115"/>
        <v>4.8453047814885726E-3</v>
      </c>
      <c r="AW202" s="31">
        <f t="shared" si="116"/>
        <v>2.5578562728380026E-2</v>
      </c>
      <c r="AX202" s="31">
        <f t="shared" si="117"/>
        <v>6.116207951070336E-4</v>
      </c>
      <c r="AY202" s="121">
        <f t="shared" si="118"/>
        <v>4.7673571354220883E-3</v>
      </c>
      <c r="AZ202" s="31" t="str">
        <f t="shared" si="119"/>
        <v/>
      </c>
      <c r="BA202" s="31">
        <f t="shared" si="120"/>
        <v>1.3123359580052493E-2</v>
      </c>
      <c r="BB202" s="31">
        <f t="shared" si="121"/>
        <v>1.0873504893077202E-3</v>
      </c>
      <c r="BC202" s="31" t="str">
        <f t="shared" si="122"/>
        <v/>
      </c>
      <c r="BD202" s="31" t="str">
        <f t="shared" si="123"/>
        <v/>
      </c>
      <c r="BE202" s="31" t="str">
        <f t="shared" si="124"/>
        <v/>
      </c>
      <c r="BF202" s="122">
        <f t="shared" si="125"/>
        <v>5.9542572939651846E-4</v>
      </c>
      <c r="BG202" s="123" t="str">
        <f t="shared" si="126"/>
        <v/>
      </c>
      <c r="BH202" s="184">
        <f t="shared" si="127"/>
        <v>3.8671948688926615E-2</v>
      </c>
      <c r="BI202" s="185">
        <f t="shared" si="128"/>
        <v>0.14583333333333334</v>
      </c>
      <c r="BJ202" s="185">
        <f t="shared" si="129"/>
        <v>4.4510385756676559E-3</v>
      </c>
      <c r="BK202" s="186">
        <f t="shared" si="130"/>
        <v>3.7424415754208205E-2</v>
      </c>
      <c r="BL202" s="185" t="str">
        <f t="shared" si="131"/>
        <v/>
      </c>
      <c r="BM202" s="185">
        <f t="shared" si="132"/>
        <v>0.17857142857142858</v>
      </c>
      <c r="BN202" s="185">
        <f t="shared" si="133"/>
        <v>1.0619469026548672E-2</v>
      </c>
      <c r="BO202" s="185" t="str">
        <f t="shared" si="134"/>
        <v/>
      </c>
      <c r="BP202" s="185" t="str">
        <f t="shared" si="135"/>
        <v/>
      </c>
      <c r="BQ202" s="185" t="str">
        <f t="shared" si="136"/>
        <v/>
      </c>
      <c r="BR202" s="187">
        <f t="shared" si="137"/>
        <v>6.3909774436090227E-3</v>
      </c>
      <c r="BS202" s="188" t="str">
        <f t="shared" si="138"/>
        <v/>
      </c>
      <c r="BT202" s="209">
        <f t="shared" si="139"/>
        <v>0.58571428571428574</v>
      </c>
      <c r="BU202" s="210">
        <f t="shared" si="140"/>
        <v>1</v>
      </c>
      <c r="BV202" s="210">
        <f t="shared" si="141"/>
        <v>0.16666666666666666</v>
      </c>
      <c r="BW202" s="211">
        <f t="shared" si="142"/>
        <v>0.58868894601542421</v>
      </c>
      <c r="BX202" s="210" t="str">
        <f t="shared" si="143"/>
        <v/>
      </c>
      <c r="BY202" s="210">
        <f t="shared" si="144"/>
        <v>1</v>
      </c>
      <c r="BZ202" s="210">
        <f t="shared" si="145"/>
        <v>7.407407407407407E-2</v>
      </c>
      <c r="CA202" s="210" t="str">
        <f t="shared" si="146"/>
        <v/>
      </c>
      <c r="CB202" s="210" t="str">
        <f t="shared" si="147"/>
        <v/>
      </c>
      <c r="CC202" s="210" t="str">
        <f t="shared" si="148"/>
        <v/>
      </c>
      <c r="CD202" s="212">
        <f t="shared" si="149"/>
        <v>6.093189964157706E-2</v>
      </c>
      <c r="CE202" s="213" t="str">
        <f t="shared" si="150"/>
        <v/>
      </c>
    </row>
    <row r="203" spans="1:83" x14ac:dyDescent="0.25">
      <c r="A203" s="12" t="s">
        <v>569</v>
      </c>
      <c r="B203" s="13" t="s">
        <v>570</v>
      </c>
      <c r="C203" s="13" t="s">
        <v>84</v>
      </c>
      <c r="D203" s="13" t="s">
        <v>95</v>
      </c>
      <c r="E203" s="13" t="s">
        <v>96</v>
      </c>
      <c r="F203" s="13" t="s">
        <v>288</v>
      </c>
      <c r="G203" s="13" t="s">
        <v>289</v>
      </c>
      <c r="H203" s="13" t="s">
        <v>205</v>
      </c>
      <c r="I203" s="13" t="str">
        <f t="shared" si="114"/>
        <v>ne</v>
      </c>
      <c r="J203" s="14">
        <f>VLOOKUP(D203,'struktura dle kraje'!A:C,3,0)</f>
        <v>517647</v>
      </c>
      <c r="K203" s="45">
        <f>VLOOKUP(F203,'struktura dle okresů'!A:C,3,0)</f>
        <v>110209</v>
      </c>
      <c r="L203" s="44"/>
      <c r="M203" s="14"/>
      <c r="N203" s="14"/>
      <c r="O203" s="15"/>
      <c r="P203" s="14"/>
      <c r="Q203" s="14"/>
      <c r="R203" s="14"/>
      <c r="S203" s="14">
        <v>45</v>
      </c>
      <c r="T203" s="14"/>
      <c r="U203" s="14"/>
      <c r="V203" s="16">
        <v>45</v>
      </c>
      <c r="W203" s="17"/>
      <c r="X203" s="142">
        <f>VLOOKUP($D203,'struktura dle kraje'!$A:$O,4,0)</f>
        <v>2107</v>
      </c>
      <c r="Y203" s="143">
        <f>VLOOKUP($D203,'struktura dle kraje'!$A:$O,5,0)</f>
        <v>28</v>
      </c>
      <c r="Z203" s="143">
        <f>VLOOKUP($D203,'struktura dle kraje'!$A:$O,6,0)</f>
        <v>189</v>
      </c>
      <c r="AA203" s="144">
        <f>VLOOKUP($D203,'struktura dle kraje'!$A:$O,7,0)</f>
        <v>2324</v>
      </c>
      <c r="AB203" s="143">
        <f>VLOOKUP($D203,'struktura dle kraje'!$A:$O,8,0)</f>
        <v>25</v>
      </c>
      <c r="AC203" s="143">
        <f>VLOOKUP($D203,'struktura dle kraje'!$A:$O,9,0)</f>
        <v>18</v>
      </c>
      <c r="AD203" s="143">
        <f>VLOOKUP($D203,'struktura dle kraje'!$A:$O,10,0)</f>
        <v>683</v>
      </c>
      <c r="AE203" s="143">
        <f>VLOOKUP($D203,'struktura dle kraje'!$A:$O,11,0)</f>
        <v>1188</v>
      </c>
      <c r="AF203" s="143">
        <f>VLOOKUP($D203,'struktura dle kraje'!$A:$O,12,0)</f>
        <v>65</v>
      </c>
      <c r="AG203" s="143">
        <f>VLOOKUP($D203,'struktura dle kraje'!$A:$O,13,0)</f>
        <v>35</v>
      </c>
      <c r="AH203" s="145">
        <f>VLOOKUP($D203,'struktura dle kraje'!$A:$O,14,0)</f>
        <v>2014</v>
      </c>
      <c r="AI203" s="146">
        <f>VLOOKUP($D203,'struktura dle kraje'!$A:$O,15,0)</f>
        <v>0</v>
      </c>
      <c r="AJ203" s="167">
        <f>VLOOKUP($F203,'struktura dle okresů'!$A:$O,4,0)</f>
        <v>386</v>
      </c>
      <c r="AK203" s="168">
        <f>VLOOKUP($F203,'struktura dle okresů'!$A:$O,5,0)</f>
        <v>5</v>
      </c>
      <c r="AL203" s="168">
        <f>VLOOKUP($F203,'struktura dle okresů'!$A:$O,6,0)</f>
        <v>31</v>
      </c>
      <c r="AM203" s="169">
        <f>VLOOKUP($F203,'struktura dle okresů'!$A:$O,7,0)</f>
        <v>422</v>
      </c>
      <c r="AN203" s="168">
        <f>VLOOKUP($F203,'struktura dle okresů'!$A:$O,8,0)</f>
        <v>0</v>
      </c>
      <c r="AO203" s="168">
        <f>VLOOKUP($F203,'struktura dle okresů'!$A:$O,9,0)</f>
        <v>10</v>
      </c>
      <c r="AP203" s="168">
        <f>VLOOKUP($F203,'struktura dle okresů'!$A:$O,10,0)</f>
        <v>104</v>
      </c>
      <c r="AQ203" s="168">
        <f>VLOOKUP($F203,'struktura dle okresů'!$A:$O,11,0)</f>
        <v>45</v>
      </c>
      <c r="AR203" s="168">
        <f>VLOOKUP($F203,'struktura dle okresů'!$A:$O,12,0)</f>
        <v>0</v>
      </c>
      <c r="AS203" s="168">
        <f>VLOOKUP($F203,'struktura dle okresů'!$A:$O,13,0)</f>
        <v>0</v>
      </c>
      <c r="AT203" s="170">
        <f>VLOOKUP($F203,'struktura dle okresů'!$A:$O,14,0)</f>
        <v>159</v>
      </c>
      <c r="AU203" s="171">
        <f>VLOOKUP($F203,'struktura dle okresů'!$A:$O,15,0)</f>
        <v>0</v>
      </c>
      <c r="AV203" s="30" t="str">
        <f t="shared" si="115"/>
        <v/>
      </c>
      <c r="AW203" s="31" t="str">
        <f t="shared" si="116"/>
        <v/>
      </c>
      <c r="AX203" s="31" t="str">
        <f t="shared" si="117"/>
        <v/>
      </c>
      <c r="AY203" s="121" t="str">
        <f t="shared" si="118"/>
        <v/>
      </c>
      <c r="AZ203" s="31" t="str">
        <f t="shared" si="119"/>
        <v/>
      </c>
      <c r="BA203" s="31" t="str">
        <f t="shared" si="120"/>
        <v/>
      </c>
      <c r="BB203" s="31" t="str">
        <f t="shared" si="121"/>
        <v/>
      </c>
      <c r="BC203" s="31">
        <f t="shared" si="122"/>
        <v>3.7267080745341614E-3</v>
      </c>
      <c r="BD203" s="31" t="str">
        <f t="shared" si="123"/>
        <v/>
      </c>
      <c r="BE203" s="31" t="str">
        <f t="shared" si="124"/>
        <v/>
      </c>
      <c r="BF203" s="122">
        <f t="shared" si="125"/>
        <v>1.5761269307554902E-3</v>
      </c>
      <c r="BG203" s="123" t="str">
        <f t="shared" si="126"/>
        <v/>
      </c>
      <c r="BH203" s="184" t="str">
        <f t="shared" si="127"/>
        <v/>
      </c>
      <c r="BI203" s="185" t="str">
        <f t="shared" si="128"/>
        <v/>
      </c>
      <c r="BJ203" s="185" t="str">
        <f t="shared" si="129"/>
        <v/>
      </c>
      <c r="BK203" s="186" t="str">
        <f t="shared" si="130"/>
        <v/>
      </c>
      <c r="BL203" s="185" t="str">
        <f t="shared" si="131"/>
        <v/>
      </c>
      <c r="BM203" s="185" t="str">
        <f t="shared" si="132"/>
        <v/>
      </c>
      <c r="BN203" s="185" t="str">
        <f t="shared" si="133"/>
        <v/>
      </c>
      <c r="BO203" s="185">
        <f t="shared" si="134"/>
        <v>3.787878787878788E-2</v>
      </c>
      <c r="BP203" s="185" t="str">
        <f t="shared" si="135"/>
        <v/>
      </c>
      <c r="BQ203" s="185" t="str">
        <f t="shared" si="136"/>
        <v/>
      </c>
      <c r="BR203" s="187">
        <f t="shared" si="137"/>
        <v>2.2343594836146972E-2</v>
      </c>
      <c r="BS203" s="188" t="str">
        <f t="shared" si="138"/>
        <v/>
      </c>
      <c r="BT203" s="209" t="str">
        <f t="shared" si="139"/>
        <v/>
      </c>
      <c r="BU203" s="210" t="str">
        <f t="shared" si="140"/>
        <v/>
      </c>
      <c r="BV203" s="210" t="str">
        <f t="shared" si="141"/>
        <v/>
      </c>
      <c r="BW203" s="211" t="str">
        <f t="shared" si="142"/>
        <v/>
      </c>
      <c r="BX203" s="210" t="str">
        <f t="shared" si="143"/>
        <v/>
      </c>
      <c r="BY203" s="210" t="str">
        <f t="shared" si="144"/>
        <v/>
      </c>
      <c r="BZ203" s="210" t="str">
        <f t="shared" si="145"/>
        <v/>
      </c>
      <c r="CA203" s="210">
        <f t="shared" si="146"/>
        <v>1</v>
      </c>
      <c r="CB203" s="210" t="str">
        <f t="shared" si="147"/>
        <v/>
      </c>
      <c r="CC203" s="210" t="str">
        <f t="shared" si="148"/>
        <v/>
      </c>
      <c r="CD203" s="212">
        <f t="shared" si="149"/>
        <v>0.28301886792452829</v>
      </c>
      <c r="CE203" s="213" t="str">
        <f t="shared" si="150"/>
        <v/>
      </c>
    </row>
    <row r="204" spans="1:83" x14ac:dyDescent="0.25">
      <c r="A204" s="12" t="s">
        <v>571</v>
      </c>
      <c r="B204" s="13" t="s">
        <v>572</v>
      </c>
      <c r="C204" s="13" t="s">
        <v>43</v>
      </c>
      <c r="D204" s="13" t="s">
        <v>26</v>
      </c>
      <c r="E204" s="13" t="s">
        <v>27</v>
      </c>
      <c r="F204" s="13" t="s">
        <v>465</v>
      </c>
      <c r="G204" s="13" t="s">
        <v>466</v>
      </c>
      <c r="H204" s="13" t="s">
        <v>99</v>
      </c>
      <c r="I204" s="13" t="str">
        <f t="shared" si="114"/>
        <v>ano</v>
      </c>
      <c r="J204" s="14">
        <f>VLOOKUP(D204,'struktura dle kraje'!A:C,3,0)</f>
        <v>1466215</v>
      </c>
      <c r="K204" s="45">
        <f>VLOOKUP(F204,'struktura dle okresů'!A:C,3,0)</f>
        <v>118285</v>
      </c>
      <c r="L204" s="44">
        <v>312</v>
      </c>
      <c r="M204" s="14">
        <v>10</v>
      </c>
      <c r="N204" s="14">
        <v>23</v>
      </c>
      <c r="O204" s="15">
        <v>345</v>
      </c>
      <c r="P204" s="14"/>
      <c r="Q204" s="14"/>
      <c r="R204" s="14">
        <v>30</v>
      </c>
      <c r="S204" s="14">
        <v>23</v>
      </c>
      <c r="T204" s="14">
        <v>25</v>
      </c>
      <c r="U204" s="14">
        <v>16</v>
      </c>
      <c r="V204" s="16">
        <v>94</v>
      </c>
      <c r="W204" s="17"/>
      <c r="X204" s="142">
        <f>VLOOKUP($D204,'struktura dle kraje'!$A:$O,4,0)</f>
        <v>3553</v>
      </c>
      <c r="Y204" s="143">
        <f>VLOOKUP($D204,'struktura dle kraje'!$A:$O,5,0)</f>
        <v>80</v>
      </c>
      <c r="Z204" s="143">
        <f>VLOOKUP($D204,'struktura dle kraje'!$A:$O,6,0)</f>
        <v>287</v>
      </c>
      <c r="AA204" s="144">
        <f>VLOOKUP($D204,'struktura dle kraje'!$A:$O,7,0)</f>
        <v>3920</v>
      </c>
      <c r="AB204" s="143">
        <f>VLOOKUP($D204,'struktura dle kraje'!$A:$O,8,0)</f>
        <v>111</v>
      </c>
      <c r="AC204" s="143">
        <f>VLOOKUP($D204,'struktura dle kraje'!$A:$O,9,0)</f>
        <v>73</v>
      </c>
      <c r="AD204" s="143">
        <f>VLOOKUP($D204,'struktura dle kraje'!$A:$O,10,0)</f>
        <v>1162</v>
      </c>
      <c r="AE204" s="143">
        <f>VLOOKUP($D204,'struktura dle kraje'!$A:$O,11,0)</f>
        <v>1325</v>
      </c>
      <c r="AF204" s="143">
        <f>VLOOKUP($D204,'struktura dle kraje'!$A:$O,12,0)</f>
        <v>988</v>
      </c>
      <c r="AG204" s="143">
        <f>VLOOKUP($D204,'struktura dle kraje'!$A:$O,13,0)</f>
        <v>41</v>
      </c>
      <c r="AH204" s="145">
        <f>VLOOKUP($D204,'struktura dle kraje'!$A:$O,14,0)</f>
        <v>3700</v>
      </c>
      <c r="AI204" s="146">
        <f>VLOOKUP($D204,'struktura dle kraje'!$A:$O,15,0)</f>
        <v>420</v>
      </c>
      <c r="AJ204" s="167">
        <f>VLOOKUP($F204,'struktura dle okresů'!$A:$O,4,0)</f>
        <v>372</v>
      </c>
      <c r="AK204" s="168">
        <f>VLOOKUP($F204,'struktura dle okresů'!$A:$O,5,0)</f>
        <v>10</v>
      </c>
      <c r="AL204" s="168">
        <f>VLOOKUP($F204,'struktura dle okresů'!$A:$O,6,0)</f>
        <v>23</v>
      </c>
      <c r="AM204" s="169">
        <f>VLOOKUP($F204,'struktura dle okresů'!$A:$O,7,0)</f>
        <v>405</v>
      </c>
      <c r="AN204" s="168">
        <f>VLOOKUP($F204,'struktura dle okresů'!$A:$O,8,0)</f>
        <v>18</v>
      </c>
      <c r="AO204" s="168">
        <f>VLOOKUP($F204,'struktura dle okresů'!$A:$O,9,0)</f>
        <v>10</v>
      </c>
      <c r="AP204" s="168">
        <f>VLOOKUP($F204,'struktura dle okresů'!$A:$O,10,0)</f>
        <v>140</v>
      </c>
      <c r="AQ204" s="168">
        <f>VLOOKUP($F204,'struktura dle okresů'!$A:$O,11,0)</f>
        <v>133</v>
      </c>
      <c r="AR204" s="168">
        <f>VLOOKUP($F204,'struktura dle okresů'!$A:$O,12,0)</f>
        <v>295</v>
      </c>
      <c r="AS204" s="168">
        <f>VLOOKUP($F204,'struktura dle okresů'!$A:$O,13,0)</f>
        <v>16</v>
      </c>
      <c r="AT204" s="170">
        <f>VLOOKUP($F204,'struktura dle okresů'!$A:$O,14,0)</f>
        <v>612</v>
      </c>
      <c r="AU204" s="171">
        <f>VLOOKUP($F204,'struktura dle okresů'!$A:$O,15,0)</f>
        <v>0</v>
      </c>
      <c r="AV204" s="30">
        <f t="shared" si="115"/>
        <v>7.3743175210948027E-3</v>
      </c>
      <c r="AW204" s="31">
        <f t="shared" si="116"/>
        <v>1.2180267965895249E-2</v>
      </c>
      <c r="AX204" s="31">
        <f t="shared" si="117"/>
        <v>4.689092762487258E-3</v>
      </c>
      <c r="AY204" s="121">
        <f t="shared" si="118"/>
        <v>7.1822629332778179E-3</v>
      </c>
      <c r="AZ204" s="31" t="str">
        <f t="shared" si="119"/>
        <v/>
      </c>
      <c r="BA204" s="31" t="str">
        <f t="shared" si="120"/>
        <v/>
      </c>
      <c r="BB204" s="31">
        <f t="shared" si="121"/>
        <v>2.7183762232693004E-3</v>
      </c>
      <c r="BC204" s="31">
        <f t="shared" si="122"/>
        <v>1.9047619047619048E-3</v>
      </c>
      <c r="BD204" s="31">
        <f t="shared" si="123"/>
        <v>6.3661828367710723E-3</v>
      </c>
      <c r="BE204" s="31">
        <f t="shared" si="124"/>
        <v>2.8119507908611598E-2</v>
      </c>
      <c r="BF204" s="122">
        <f t="shared" si="125"/>
        <v>3.2923540331336906E-3</v>
      </c>
      <c r="BG204" s="123" t="str">
        <f t="shared" si="126"/>
        <v/>
      </c>
      <c r="BH204" s="184">
        <f t="shared" si="127"/>
        <v>8.7813115676892761E-2</v>
      </c>
      <c r="BI204" s="185">
        <f t="shared" si="128"/>
        <v>0.125</v>
      </c>
      <c r="BJ204" s="185">
        <f t="shared" si="129"/>
        <v>8.0139372822299645E-2</v>
      </c>
      <c r="BK204" s="186">
        <f t="shared" si="130"/>
        <v>8.8010204081632654E-2</v>
      </c>
      <c r="BL204" s="185" t="str">
        <f t="shared" si="131"/>
        <v/>
      </c>
      <c r="BM204" s="185" t="str">
        <f t="shared" si="132"/>
        <v/>
      </c>
      <c r="BN204" s="185">
        <f t="shared" si="133"/>
        <v>2.5817555938037865E-2</v>
      </c>
      <c r="BO204" s="185">
        <f t="shared" si="134"/>
        <v>1.7358490566037735E-2</v>
      </c>
      <c r="BP204" s="185">
        <f t="shared" si="135"/>
        <v>2.5303643724696356E-2</v>
      </c>
      <c r="BQ204" s="185">
        <f t="shared" si="136"/>
        <v>0.3902439024390244</v>
      </c>
      <c r="BR204" s="187">
        <f t="shared" si="137"/>
        <v>2.5405405405405406E-2</v>
      </c>
      <c r="BS204" s="188" t="str">
        <f t="shared" si="138"/>
        <v/>
      </c>
      <c r="BT204" s="209">
        <f t="shared" si="139"/>
        <v>0.83870967741935487</v>
      </c>
      <c r="BU204" s="210">
        <f t="shared" si="140"/>
        <v>1</v>
      </c>
      <c r="BV204" s="210">
        <f t="shared" si="141"/>
        <v>1</v>
      </c>
      <c r="BW204" s="211">
        <f t="shared" si="142"/>
        <v>0.85185185185185186</v>
      </c>
      <c r="BX204" s="210" t="str">
        <f t="shared" si="143"/>
        <v/>
      </c>
      <c r="BY204" s="210" t="str">
        <f t="shared" si="144"/>
        <v/>
      </c>
      <c r="BZ204" s="210">
        <f t="shared" si="145"/>
        <v>0.21428571428571427</v>
      </c>
      <c r="CA204" s="210">
        <f t="shared" si="146"/>
        <v>0.17293233082706766</v>
      </c>
      <c r="CB204" s="210">
        <f t="shared" si="147"/>
        <v>8.4745762711864403E-2</v>
      </c>
      <c r="CC204" s="210">
        <f t="shared" si="148"/>
        <v>1</v>
      </c>
      <c r="CD204" s="212">
        <f t="shared" si="149"/>
        <v>0.15359477124183007</v>
      </c>
      <c r="CE204" s="213" t="str">
        <f t="shared" si="150"/>
        <v/>
      </c>
    </row>
    <row r="205" spans="1:83" x14ac:dyDescent="0.25">
      <c r="A205" s="12" t="s">
        <v>573</v>
      </c>
      <c r="B205" s="13" t="s">
        <v>574</v>
      </c>
      <c r="C205" s="13" t="s">
        <v>141</v>
      </c>
      <c r="D205" s="13" t="s">
        <v>26</v>
      </c>
      <c r="E205" s="13" t="s">
        <v>27</v>
      </c>
      <c r="F205" s="13" t="s">
        <v>575</v>
      </c>
      <c r="G205" s="13" t="s">
        <v>576</v>
      </c>
      <c r="H205" s="13" t="s">
        <v>205</v>
      </c>
      <c r="I205" s="13" t="str">
        <f t="shared" si="114"/>
        <v>ne</v>
      </c>
      <c r="J205" s="14">
        <f>VLOOKUP(D205,'struktura dle kraje'!A:C,3,0)</f>
        <v>1466215</v>
      </c>
      <c r="K205" s="45">
        <f>VLOOKUP(F205,'struktura dle okresů'!A:C,3,0)</f>
        <v>108281</v>
      </c>
      <c r="L205" s="44"/>
      <c r="M205" s="14"/>
      <c r="N205" s="14"/>
      <c r="O205" s="15"/>
      <c r="P205" s="14"/>
      <c r="Q205" s="14">
        <v>10</v>
      </c>
      <c r="R205" s="14">
        <v>60</v>
      </c>
      <c r="S205" s="14"/>
      <c r="T205" s="14">
        <v>61</v>
      </c>
      <c r="U205" s="14"/>
      <c r="V205" s="16">
        <v>131</v>
      </c>
      <c r="W205" s="17"/>
      <c r="X205" s="142">
        <f>VLOOKUP($D205,'struktura dle kraje'!$A:$O,4,0)</f>
        <v>3553</v>
      </c>
      <c r="Y205" s="143">
        <f>VLOOKUP($D205,'struktura dle kraje'!$A:$O,5,0)</f>
        <v>80</v>
      </c>
      <c r="Z205" s="143">
        <f>VLOOKUP($D205,'struktura dle kraje'!$A:$O,6,0)</f>
        <v>287</v>
      </c>
      <c r="AA205" s="144">
        <f>VLOOKUP($D205,'struktura dle kraje'!$A:$O,7,0)</f>
        <v>3920</v>
      </c>
      <c r="AB205" s="143">
        <f>VLOOKUP($D205,'struktura dle kraje'!$A:$O,8,0)</f>
        <v>111</v>
      </c>
      <c r="AC205" s="143">
        <f>VLOOKUP($D205,'struktura dle kraje'!$A:$O,9,0)</f>
        <v>73</v>
      </c>
      <c r="AD205" s="143">
        <f>VLOOKUP($D205,'struktura dle kraje'!$A:$O,10,0)</f>
        <v>1162</v>
      </c>
      <c r="AE205" s="143">
        <f>VLOOKUP($D205,'struktura dle kraje'!$A:$O,11,0)</f>
        <v>1325</v>
      </c>
      <c r="AF205" s="143">
        <f>VLOOKUP($D205,'struktura dle kraje'!$A:$O,12,0)</f>
        <v>988</v>
      </c>
      <c r="AG205" s="143">
        <f>VLOOKUP($D205,'struktura dle kraje'!$A:$O,13,0)</f>
        <v>41</v>
      </c>
      <c r="AH205" s="145">
        <f>VLOOKUP($D205,'struktura dle kraje'!$A:$O,14,0)</f>
        <v>3700</v>
      </c>
      <c r="AI205" s="146">
        <f>VLOOKUP($D205,'struktura dle kraje'!$A:$O,15,0)</f>
        <v>420</v>
      </c>
      <c r="AJ205" s="167">
        <f>VLOOKUP($F205,'struktura dle okresů'!$A:$O,4,0)</f>
        <v>453</v>
      </c>
      <c r="AK205" s="168">
        <f>VLOOKUP($F205,'struktura dle okresů'!$A:$O,5,0)</f>
        <v>7</v>
      </c>
      <c r="AL205" s="168">
        <f>VLOOKUP($F205,'struktura dle okresů'!$A:$O,6,0)</f>
        <v>41</v>
      </c>
      <c r="AM205" s="169">
        <f>VLOOKUP($F205,'struktura dle okresů'!$A:$O,7,0)</f>
        <v>501</v>
      </c>
      <c r="AN205" s="168">
        <f>VLOOKUP($F205,'struktura dle okresů'!$A:$O,8,0)</f>
        <v>15</v>
      </c>
      <c r="AO205" s="168">
        <f>VLOOKUP($F205,'struktura dle okresů'!$A:$O,9,0)</f>
        <v>10</v>
      </c>
      <c r="AP205" s="168">
        <f>VLOOKUP($F205,'struktura dle okresů'!$A:$O,10,0)</f>
        <v>60</v>
      </c>
      <c r="AQ205" s="168">
        <f>VLOOKUP($F205,'struktura dle okresů'!$A:$O,11,0)</f>
        <v>20</v>
      </c>
      <c r="AR205" s="168">
        <f>VLOOKUP($F205,'struktura dle okresů'!$A:$O,12,0)</f>
        <v>61</v>
      </c>
      <c r="AS205" s="168">
        <f>VLOOKUP($F205,'struktura dle okresů'!$A:$O,13,0)</f>
        <v>0</v>
      </c>
      <c r="AT205" s="170">
        <f>VLOOKUP($F205,'struktura dle okresů'!$A:$O,14,0)</f>
        <v>166</v>
      </c>
      <c r="AU205" s="171">
        <f>VLOOKUP($F205,'struktura dle okresů'!$A:$O,15,0)</f>
        <v>0</v>
      </c>
      <c r="AV205" s="30" t="str">
        <f t="shared" si="115"/>
        <v/>
      </c>
      <c r="AW205" s="31" t="str">
        <f t="shared" si="116"/>
        <v/>
      </c>
      <c r="AX205" s="31" t="str">
        <f t="shared" si="117"/>
        <v/>
      </c>
      <c r="AY205" s="121" t="str">
        <f t="shared" si="118"/>
        <v/>
      </c>
      <c r="AZ205" s="31" t="str">
        <f t="shared" si="119"/>
        <v/>
      </c>
      <c r="BA205" s="31">
        <f t="shared" si="120"/>
        <v>2.6246719160104987E-2</v>
      </c>
      <c r="BB205" s="31">
        <f t="shared" si="121"/>
        <v>5.4367524465386008E-3</v>
      </c>
      <c r="BC205" s="31" t="str">
        <f t="shared" si="122"/>
        <v/>
      </c>
      <c r="BD205" s="31">
        <f t="shared" si="123"/>
        <v>1.5533486121721415E-2</v>
      </c>
      <c r="BE205" s="31" t="str">
        <f t="shared" si="124"/>
        <v/>
      </c>
      <c r="BF205" s="122">
        <f t="shared" si="125"/>
        <v>4.5882806206437605E-3</v>
      </c>
      <c r="BG205" s="123" t="str">
        <f t="shared" si="126"/>
        <v/>
      </c>
      <c r="BH205" s="184" t="str">
        <f t="shared" si="127"/>
        <v/>
      </c>
      <c r="BI205" s="185" t="str">
        <f t="shared" si="128"/>
        <v/>
      </c>
      <c r="BJ205" s="185" t="str">
        <f t="shared" si="129"/>
        <v/>
      </c>
      <c r="BK205" s="186" t="str">
        <f t="shared" si="130"/>
        <v/>
      </c>
      <c r="BL205" s="185" t="str">
        <f t="shared" si="131"/>
        <v/>
      </c>
      <c r="BM205" s="185">
        <f t="shared" si="132"/>
        <v>0.13698630136986301</v>
      </c>
      <c r="BN205" s="185">
        <f t="shared" si="133"/>
        <v>5.163511187607573E-2</v>
      </c>
      <c r="BO205" s="185" t="str">
        <f t="shared" si="134"/>
        <v/>
      </c>
      <c r="BP205" s="185">
        <f t="shared" si="135"/>
        <v>6.1740890688259109E-2</v>
      </c>
      <c r="BQ205" s="185" t="str">
        <f t="shared" si="136"/>
        <v/>
      </c>
      <c r="BR205" s="187">
        <f t="shared" si="137"/>
        <v>3.5405405405405405E-2</v>
      </c>
      <c r="BS205" s="188" t="str">
        <f t="shared" si="138"/>
        <v/>
      </c>
      <c r="BT205" s="209" t="str">
        <f t="shared" si="139"/>
        <v/>
      </c>
      <c r="BU205" s="210" t="str">
        <f t="shared" si="140"/>
        <v/>
      </c>
      <c r="BV205" s="210" t="str">
        <f t="shared" si="141"/>
        <v/>
      </c>
      <c r="BW205" s="211" t="str">
        <f t="shared" si="142"/>
        <v/>
      </c>
      <c r="BX205" s="210" t="str">
        <f t="shared" si="143"/>
        <v/>
      </c>
      <c r="BY205" s="210">
        <f t="shared" si="144"/>
        <v>1</v>
      </c>
      <c r="BZ205" s="210">
        <f t="shared" si="145"/>
        <v>1</v>
      </c>
      <c r="CA205" s="210" t="str">
        <f t="shared" si="146"/>
        <v/>
      </c>
      <c r="CB205" s="210">
        <f t="shared" si="147"/>
        <v>1</v>
      </c>
      <c r="CC205" s="210" t="str">
        <f t="shared" si="148"/>
        <v/>
      </c>
      <c r="CD205" s="212">
        <f t="shared" si="149"/>
        <v>0.78915662650602414</v>
      </c>
      <c r="CE205" s="213" t="str">
        <f t="shared" si="150"/>
        <v/>
      </c>
    </row>
    <row r="206" spans="1:83" x14ac:dyDescent="0.25">
      <c r="A206" s="12" t="s">
        <v>577</v>
      </c>
      <c r="B206" s="13" t="s">
        <v>578</v>
      </c>
      <c r="C206" s="13" t="s">
        <v>43</v>
      </c>
      <c r="D206" s="13" t="s">
        <v>26</v>
      </c>
      <c r="E206" s="13" t="s">
        <v>27</v>
      </c>
      <c r="F206" s="13" t="s">
        <v>465</v>
      </c>
      <c r="G206" s="13" t="s">
        <v>466</v>
      </c>
      <c r="H206" s="13" t="s">
        <v>205</v>
      </c>
      <c r="I206" s="13" t="str">
        <f t="shared" si="114"/>
        <v>ano</v>
      </c>
      <c r="J206" s="14">
        <f>VLOOKUP(D206,'struktura dle kraje'!A:C,3,0)</f>
        <v>1466215</v>
      </c>
      <c r="K206" s="45">
        <f>VLOOKUP(F206,'struktura dle okresů'!A:C,3,0)</f>
        <v>118285</v>
      </c>
      <c r="L206" s="44">
        <v>60</v>
      </c>
      <c r="M206" s="14"/>
      <c r="N206" s="14"/>
      <c r="O206" s="15">
        <v>60</v>
      </c>
      <c r="P206" s="14"/>
      <c r="Q206" s="14"/>
      <c r="R206" s="14"/>
      <c r="S206" s="14">
        <v>80</v>
      </c>
      <c r="T206" s="14">
        <v>30</v>
      </c>
      <c r="U206" s="14"/>
      <c r="V206" s="16">
        <v>110</v>
      </c>
      <c r="W206" s="17"/>
      <c r="X206" s="142">
        <f>VLOOKUP($D206,'struktura dle kraje'!$A:$O,4,0)</f>
        <v>3553</v>
      </c>
      <c r="Y206" s="143">
        <f>VLOOKUP($D206,'struktura dle kraje'!$A:$O,5,0)</f>
        <v>80</v>
      </c>
      <c r="Z206" s="143">
        <f>VLOOKUP($D206,'struktura dle kraje'!$A:$O,6,0)</f>
        <v>287</v>
      </c>
      <c r="AA206" s="144">
        <f>VLOOKUP($D206,'struktura dle kraje'!$A:$O,7,0)</f>
        <v>3920</v>
      </c>
      <c r="AB206" s="143">
        <f>VLOOKUP($D206,'struktura dle kraje'!$A:$O,8,0)</f>
        <v>111</v>
      </c>
      <c r="AC206" s="143">
        <f>VLOOKUP($D206,'struktura dle kraje'!$A:$O,9,0)</f>
        <v>73</v>
      </c>
      <c r="AD206" s="143">
        <f>VLOOKUP($D206,'struktura dle kraje'!$A:$O,10,0)</f>
        <v>1162</v>
      </c>
      <c r="AE206" s="143">
        <f>VLOOKUP($D206,'struktura dle kraje'!$A:$O,11,0)</f>
        <v>1325</v>
      </c>
      <c r="AF206" s="143">
        <f>VLOOKUP($D206,'struktura dle kraje'!$A:$O,12,0)</f>
        <v>988</v>
      </c>
      <c r="AG206" s="143">
        <f>VLOOKUP($D206,'struktura dle kraje'!$A:$O,13,0)</f>
        <v>41</v>
      </c>
      <c r="AH206" s="145">
        <f>VLOOKUP($D206,'struktura dle kraje'!$A:$O,14,0)</f>
        <v>3700</v>
      </c>
      <c r="AI206" s="146">
        <f>VLOOKUP($D206,'struktura dle kraje'!$A:$O,15,0)</f>
        <v>420</v>
      </c>
      <c r="AJ206" s="167">
        <f>VLOOKUP($F206,'struktura dle okresů'!$A:$O,4,0)</f>
        <v>372</v>
      </c>
      <c r="AK206" s="168">
        <f>VLOOKUP($F206,'struktura dle okresů'!$A:$O,5,0)</f>
        <v>10</v>
      </c>
      <c r="AL206" s="168">
        <f>VLOOKUP($F206,'struktura dle okresů'!$A:$O,6,0)</f>
        <v>23</v>
      </c>
      <c r="AM206" s="169">
        <f>VLOOKUP($F206,'struktura dle okresů'!$A:$O,7,0)</f>
        <v>405</v>
      </c>
      <c r="AN206" s="168">
        <f>VLOOKUP($F206,'struktura dle okresů'!$A:$O,8,0)</f>
        <v>18</v>
      </c>
      <c r="AO206" s="168">
        <f>VLOOKUP($F206,'struktura dle okresů'!$A:$O,9,0)</f>
        <v>10</v>
      </c>
      <c r="AP206" s="168">
        <f>VLOOKUP($F206,'struktura dle okresů'!$A:$O,10,0)</f>
        <v>140</v>
      </c>
      <c r="AQ206" s="168">
        <f>VLOOKUP($F206,'struktura dle okresů'!$A:$O,11,0)</f>
        <v>133</v>
      </c>
      <c r="AR206" s="168">
        <f>VLOOKUP($F206,'struktura dle okresů'!$A:$O,12,0)</f>
        <v>295</v>
      </c>
      <c r="AS206" s="168">
        <f>VLOOKUP($F206,'struktura dle okresů'!$A:$O,13,0)</f>
        <v>16</v>
      </c>
      <c r="AT206" s="170">
        <f>VLOOKUP($F206,'struktura dle okresů'!$A:$O,14,0)</f>
        <v>612</v>
      </c>
      <c r="AU206" s="171">
        <f>VLOOKUP($F206,'struktura dle okresů'!$A:$O,15,0)</f>
        <v>0</v>
      </c>
      <c r="AV206" s="30">
        <f t="shared" si="115"/>
        <v>1.4181379848259236E-3</v>
      </c>
      <c r="AW206" s="31" t="str">
        <f t="shared" si="116"/>
        <v/>
      </c>
      <c r="AX206" s="31" t="str">
        <f t="shared" si="117"/>
        <v/>
      </c>
      <c r="AY206" s="121">
        <f t="shared" si="118"/>
        <v>1.2490892057874466E-3</v>
      </c>
      <c r="AZ206" s="31" t="str">
        <f t="shared" si="119"/>
        <v/>
      </c>
      <c r="BA206" s="31" t="str">
        <f t="shared" si="120"/>
        <v/>
      </c>
      <c r="BB206" s="31" t="str">
        <f t="shared" si="121"/>
        <v/>
      </c>
      <c r="BC206" s="31">
        <f t="shared" si="122"/>
        <v>6.6252587991718426E-3</v>
      </c>
      <c r="BD206" s="31">
        <f t="shared" si="123"/>
        <v>7.6394194041252868E-3</v>
      </c>
      <c r="BE206" s="31" t="str">
        <f t="shared" si="124"/>
        <v/>
      </c>
      <c r="BF206" s="122">
        <f t="shared" si="125"/>
        <v>3.8527547196245317E-3</v>
      </c>
      <c r="BG206" s="123" t="str">
        <f t="shared" si="126"/>
        <v/>
      </c>
      <c r="BH206" s="184">
        <f t="shared" si="127"/>
        <v>1.6887137630171686E-2</v>
      </c>
      <c r="BI206" s="185" t="str">
        <f t="shared" si="128"/>
        <v/>
      </c>
      <c r="BJ206" s="185" t="str">
        <f t="shared" si="129"/>
        <v/>
      </c>
      <c r="BK206" s="186">
        <f t="shared" si="130"/>
        <v>1.5306122448979591E-2</v>
      </c>
      <c r="BL206" s="185" t="str">
        <f t="shared" si="131"/>
        <v/>
      </c>
      <c r="BM206" s="185" t="str">
        <f t="shared" si="132"/>
        <v/>
      </c>
      <c r="BN206" s="185" t="str">
        <f t="shared" si="133"/>
        <v/>
      </c>
      <c r="BO206" s="185">
        <f t="shared" si="134"/>
        <v>6.0377358490566038E-2</v>
      </c>
      <c r="BP206" s="185">
        <f t="shared" si="135"/>
        <v>3.0364372469635626E-2</v>
      </c>
      <c r="BQ206" s="185" t="str">
        <f t="shared" si="136"/>
        <v/>
      </c>
      <c r="BR206" s="187">
        <f t="shared" si="137"/>
        <v>2.9729729729729731E-2</v>
      </c>
      <c r="BS206" s="188" t="str">
        <f t="shared" si="138"/>
        <v/>
      </c>
      <c r="BT206" s="209">
        <f t="shared" si="139"/>
        <v>0.16129032258064516</v>
      </c>
      <c r="BU206" s="210" t="str">
        <f t="shared" si="140"/>
        <v/>
      </c>
      <c r="BV206" s="210" t="str">
        <f t="shared" si="141"/>
        <v/>
      </c>
      <c r="BW206" s="211">
        <f t="shared" si="142"/>
        <v>0.14814814814814814</v>
      </c>
      <c r="BX206" s="210" t="str">
        <f t="shared" si="143"/>
        <v/>
      </c>
      <c r="BY206" s="210" t="str">
        <f t="shared" si="144"/>
        <v/>
      </c>
      <c r="BZ206" s="210" t="str">
        <f t="shared" si="145"/>
        <v/>
      </c>
      <c r="CA206" s="210">
        <f t="shared" si="146"/>
        <v>0.60150375939849621</v>
      </c>
      <c r="CB206" s="210">
        <f t="shared" si="147"/>
        <v>0.10169491525423729</v>
      </c>
      <c r="CC206" s="210" t="str">
        <f t="shared" si="148"/>
        <v/>
      </c>
      <c r="CD206" s="212">
        <f t="shared" si="149"/>
        <v>0.17973856209150327</v>
      </c>
      <c r="CE206" s="213" t="str">
        <f t="shared" si="150"/>
        <v/>
      </c>
    </row>
    <row r="207" spans="1:83" x14ac:dyDescent="0.25">
      <c r="A207" s="12" t="s">
        <v>579</v>
      </c>
      <c r="B207" s="13" t="s">
        <v>580</v>
      </c>
      <c r="C207" s="13" t="s">
        <v>43</v>
      </c>
      <c r="D207" s="13" t="s">
        <v>26</v>
      </c>
      <c r="E207" s="13" t="s">
        <v>27</v>
      </c>
      <c r="F207" s="13" t="s">
        <v>91</v>
      </c>
      <c r="G207" s="13" t="s">
        <v>92</v>
      </c>
      <c r="H207" s="13" t="s">
        <v>99</v>
      </c>
      <c r="I207" s="13" t="str">
        <f t="shared" si="114"/>
        <v>ano</v>
      </c>
      <c r="J207" s="14">
        <f>VLOOKUP(D207,'struktura dle kraje'!A:C,3,0)</f>
        <v>1466215</v>
      </c>
      <c r="K207" s="45">
        <f>VLOOKUP(F207,'struktura dle okresů'!A:C,3,0)</f>
        <v>103908</v>
      </c>
      <c r="L207" s="44">
        <v>313</v>
      </c>
      <c r="M207" s="14">
        <v>5</v>
      </c>
      <c r="N207" s="14">
        <v>25</v>
      </c>
      <c r="O207" s="15">
        <v>343</v>
      </c>
      <c r="P207" s="14"/>
      <c r="Q207" s="14"/>
      <c r="R207" s="14"/>
      <c r="S207" s="14">
        <v>10</v>
      </c>
      <c r="T207" s="14">
        <v>78</v>
      </c>
      <c r="U207" s="14"/>
      <c r="V207" s="16">
        <v>88</v>
      </c>
      <c r="W207" s="17"/>
      <c r="X207" s="142">
        <f>VLOOKUP($D207,'struktura dle kraje'!$A:$O,4,0)</f>
        <v>3553</v>
      </c>
      <c r="Y207" s="143">
        <f>VLOOKUP($D207,'struktura dle kraje'!$A:$O,5,0)</f>
        <v>80</v>
      </c>
      <c r="Z207" s="143">
        <f>VLOOKUP($D207,'struktura dle kraje'!$A:$O,6,0)</f>
        <v>287</v>
      </c>
      <c r="AA207" s="144">
        <f>VLOOKUP($D207,'struktura dle kraje'!$A:$O,7,0)</f>
        <v>3920</v>
      </c>
      <c r="AB207" s="143">
        <f>VLOOKUP($D207,'struktura dle kraje'!$A:$O,8,0)</f>
        <v>111</v>
      </c>
      <c r="AC207" s="143">
        <f>VLOOKUP($D207,'struktura dle kraje'!$A:$O,9,0)</f>
        <v>73</v>
      </c>
      <c r="AD207" s="143">
        <f>VLOOKUP($D207,'struktura dle kraje'!$A:$O,10,0)</f>
        <v>1162</v>
      </c>
      <c r="AE207" s="143">
        <f>VLOOKUP($D207,'struktura dle kraje'!$A:$O,11,0)</f>
        <v>1325</v>
      </c>
      <c r="AF207" s="143">
        <f>VLOOKUP($D207,'struktura dle kraje'!$A:$O,12,0)</f>
        <v>988</v>
      </c>
      <c r="AG207" s="143">
        <f>VLOOKUP($D207,'struktura dle kraje'!$A:$O,13,0)</f>
        <v>41</v>
      </c>
      <c r="AH207" s="145">
        <f>VLOOKUP($D207,'struktura dle kraje'!$A:$O,14,0)</f>
        <v>3700</v>
      </c>
      <c r="AI207" s="146">
        <f>VLOOKUP($D207,'struktura dle kraje'!$A:$O,15,0)</f>
        <v>420</v>
      </c>
      <c r="AJ207" s="167">
        <f>VLOOKUP($F207,'struktura dle okresů'!$A:$O,4,0)</f>
        <v>313</v>
      </c>
      <c r="AK207" s="168">
        <f>VLOOKUP($F207,'struktura dle okresů'!$A:$O,5,0)</f>
        <v>5</v>
      </c>
      <c r="AL207" s="168">
        <f>VLOOKUP($F207,'struktura dle okresů'!$A:$O,6,0)</f>
        <v>25</v>
      </c>
      <c r="AM207" s="169">
        <f>VLOOKUP($F207,'struktura dle okresů'!$A:$O,7,0)</f>
        <v>343</v>
      </c>
      <c r="AN207" s="168">
        <f>VLOOKUP($F207,'struktura dle okresů'!$A:$O,8,0)</f>
        <v>0</v>
      </c>
      <c r="AO207" s="168">
        <f>VLOOKUP($F207,'struktura dle okresů'!$A:$O,9,0)</f>
        <v>0</v>
      </c>
      <c r="AP207" s="168">
        <f>VLOOKUP($F207,'struktura dle okresů'!$A:$O,10,0)</f>
        <v>0</v>
      </c>
      <c r="AQ207" s="168">
        <f>VLOOKUP($F207,'struktura dle okresů'!$A:$O,11,0)</f>
        <v>260</v>
      </c>
      <c r="AR207" s="168">
        <f>VLOOKUP($F207,'struktura dle okresů'!$A:$O,12,0)</f>
        <v>78</v>
      </c>
      <c r="AS207" s="168">
        <f>VLOOKUP($F207,'struktura dle okresů'!$A:$O,13,0)</f>
        <v>25</v>
      </c>
      <c r="AT207" s="170">
        <f>VLOOKUP($F207,'struktura dle okresů'!$A:$O,14,0)</f>
        <v>363</v>
      </c>
      <c r="AU207" s="171">
        <f>VLOOKUP($F207,'struktura dle okresů'!$A:$O,15,0)</f>
        <v>0</v>
      </c>
      <c r="AV207" s="30">
        <f t="shared" si="115"/>
        <v>7.3979531541752347E-3</v>
      </c>
      <c r="AW207" s="31">
        <f t="shared" si="116"/>
        <v>6.0901339829476245E-3</v>
      </c>
      <c r="AX207" s="31">
        <f t="shared" si="117"/>
        <v>5.0968399592252805E-3</v>
      </c>
      <c r="AY207" s="121">
        <f t="shared" si="118"/>
        <v>7.1406266264182365E-3</v>
      </c>
      <c r="AZ207" s="31" t="str">
        <f t="shared" si="119"/>
        <v/>
      </c>
      <c r="BA207" s="31" t="str">
        <f t="shared" si="120"/>
        <v/>
      </c>
      <c r="BB207" s="31" t="str">
        <f t="shared" si="121"/>
        <v/>
      </c>
      <c r="BC207" s="31">
        <f t="shared" si="122"/>
        <v>8.2815734989648033E-4</v>
      </c>
      <c r="BD207" s="31">
        <f t="shared" si="123"/>
        <v>1.9862490450725745E-2</v>
      </c>
      <c r="BE207" s="31" t="str">
        <f t="shared" si="124"/>
        <v/>
      </c>
      <c r="BF207" s="122">
        <f t="shared" si="125"/>
        <v>3.0822037756996251E-3</v>
      </c>
      <c r="BG207" s="123" t="str">
        <f t="shared" si="126"/>
        <v/>
      </c>
      <c r="BH207" s="184">
        <f t="shared" si="127"/>
        <v>8.8094567970728968E-2</v>
      </c>
      <c r="BI207" s="185">
        <f t="shared" si="128"/>
        <v>6.25E-2</v>
      </c>
      <c r="BJ207" s="185">
        <f t="shared" si="129"/>
        <v>8.7108013937282236E-2</v>
      </c>
      <c r="BK207" s="186">
        <f t="shared" si="130"/>
        <v>8.7499999999999994E-2</v>
      </c>
      <c r="BL207" s="185" t="str">
        <f t="shared" si="131"/>
        <v/>
      </c>
      <c r="BM207" s="185" t="str">
        <f t="shared" si="132"/>
        <v/>
      </c>
      <c r="BN207" s="185" t="str">
        <f t="shared" si="133"/>
        <v/>
      </c>
      <c r="BO207" s="185">
        <f t="shared" si="134"/>
        <v>7.5471698113207548E-3</v>
      </c>
      <c r="BP207" s="185">
        <f t="shared" si="135"/>
        <v>7.8947368421052627E-2</v>
      </c>
      <c r="BQ207" s="185" t="str">
        <f t="shared" si="136"/>
        <v/>
      </c>
      <c r="BR207" s="187">
        <f t="shared" si="137"/>
        <v>2.3783783783783784E-2</v>
      </c>
      <c r="BS207" s="188" t="str">
        <f t="shared" si="138"/>
        <v/>
      </c>
      <c r="BT207" s="209">
        <f t="shared" si="139"/>
        <v>1</v>
      </c>
      <c r="BU207" s="210">
        <f t="shared" si="140"/>
        <v>1</v>
      </c>
      <c r="BV207" s="210">
        <f t="shared" si="141"/>
        <v>1</v>
      </c>
      <c r="BW207" s="211">
        <f t="shared" si="142"/>
        <v>1</v>
      </c>
      <c r="BX207" s="210" t="str">
        <f t="shared" si="143"/>
        <v/>
      </c>
      <c r="BY207" s="210" t="str">
        <f t="shared" si="144"/>
        <v/>
      </c>
      <c r="BZ207" s="210" t="str">
        <f t="shared" si="145"/>
        <v/>
      </c>
      <c r="CA207" s="210">
        <f t="shared" si="146"/>
        <v>3.8461538461538464E-2</v>
      </c>
      <c r="CB207" s="210">
        <f t="shared" si="147"/>
        <v>1</v>
      </c>
      <c r="CC207" s="210" t="str">
        <f t="shared" si="148"/>
        <v/>
      </c>
      <c r="CD207" s="212">
        <f t="shared" si="149"/>
        <v>0.24242424242424243</v>
      </c>
      <c r="CE207" s="213" t="str">
        <f t="shared" si="150"/>
        <v/>
      </c>
    </row>
    <row r="208" spans="1:83" x14ac:dyDescent="0.25">
      <c r="A208" s="12" t="s">
        <v>581</v>
      </c>
      <c r="B208" s="13" t="s">
        <v>582</v>
      </c>
      <c r="C208" s="13" t="s">
        <v>43</v>
      </c>
      <c r="D208" s="13" t="s">
        <v>26</v>
      </c>
      <c r="E208" s="13" t="s">
        <v>27</v>
      </c>
      <c r="F208" s="13" t="s">
        <v>575</v>
      </c>
      <c r="G208" s="13" t="s">
        <v>576</v>
      </c>
      <c r="H208" s="13" t="s">
        <v>99</v>
      </c>
      <c r="I208" s="13" t="str">
        <f t="shared" si="114"/>
        <v>ano</v>
      </c>
      <c r="J208" s="14">
        <f>VLOOKUP(D208,'struktura dle kraje'!A:C,3,0)</f>
        <v>1466215</v>
      </c>
      <c r="K208" s="45">
        <f>VLOOKUP(F208,'struktura dle okresů'!A:C,3,0)</f>
        <v>108281</v>
      </c>
      <c r="L208" s="44">
        <v>453</v>
      </c>
      <c r="M208" s="14">
        <v>7</v>
      </c>
      <c r="N208" s="14">
        <v>41</v>
      </c>
      <c r="O208" s="15">
        <v>501</v>
      </c>
      <c r="P208" s="14"/>
      <c r="Q208" s="14"/>
      <c r="R208" s="14"/>
      <c r="S208" s="14">
        <v>20</v>
      </c>
      <c r="T208" s="14"/>
      <c r="U208" s="14"/>
      <c r="V208" s="16">
        <v>20</v>
      </c>
      <c r="W208" s="17"/>
      <c r="X208" s="142">
        <f>VLOOKUP($D208,'struktura dle kraje'!$A:$O,4,0)</f>
        <v>3553</v>
      </c>
      <c r="Y208" s="143">
        <f>VLOOKUP($D208,'struktura dle kraje'!$A:$O,5,0)</f>
        <v>80</v>
      </c>
      <c r="Z208" s="143">
        <f>VLOOKUP($D208,'struktura dle kraje'!$A:$O,6,0)</f>
        <v>287</v>
      </c>
      <c r="AA208" s="144">
        <f>VLOOKUP($D208,'struktura dle kraje'!$A:$O,7,0)</f>
        <v>3920</v>
      </c>
      <c r="AB208" s="143">
        <f>VLOOKUP($D208,'struktura dle kraje'!$A:$O,8,0)</f>
        <v>111</v>
      </c>
      <c r="AC208" s="143">
        <f>VLOOKUP($D208,'struktura dle kraje'!$A:$O,9,0)</f>
        <v>73</v>
      </c>
      <c r="AD208" s="143">
        <f>VLOOKUP($D208,'struktura dle kraje'!$A:$O,10,0)</f>
        <v>1162</v>
      </c>
      <c r="AE208" s="143">
        <f>VLOOKUP($D208,'struktura dle kraje'!$A:$O,11,0)</f>
        <v>1325</v>
      </c>
      <c r="AF208" s="143">
        <f>VLOOKUP($D208,'struktura dle kraje'!$A:$O,12,0)</f>
        <v>988</v>
      </c>
      <c r="AG208" s="143">
        <f>VLOOKUP($D208,'struktura dle kraje'!$A:$O,13,0)</f>
        <v>41</v>
      </c>
      <c r="AH208" s="145">
        <f>VLOOKUP($D208,'struktura dle kraje'!$A:$O,14,0)</f>
        <v>3700</v>
      </c>
      <c r="AI208" s="146">
        <f>VLOOKUP($D208,'struktura dle kraje'!$A:$O,15,0)</f>
        <v>420</v>
      </c>
      <c r="AJ208" s="167">
        <f>VLOOKUP($F208,'struktura dle okresů'!$A:$O,4,0)</f>
        <v>453</v>
      </c>
      <c r="AK208" s="168">
        <f>VLOOKUP($F208,'struktura dle okresů'!$A:$O,5,0)</f>
        <v>7</v>
      </c>
      <c r="AL208" s="168">
        <f>VLOOKUP($F208,'struktura dle okresů'!$A:$O,6,0)</f>
        <v>41</v>
      </c>
      <c r="AM208" s="169">
        <f>VLOOKUP($F208,'struktura dle okresů'!$A:$O,7,0)</f>
        <v>501</v>
      </c>
      <c r="AN208" s="168">
        <f>VLOOKUP($F208,'struktura dle okresů'!$A:$O,8,0)</f>
        <v>15</v>
      </c>
      <c r="AO208" s="168">
        <f>VLOOKUP($F208,'struktura dle okresů'!$A:$O,9,0)</f>
        <v>10</v>
      </c>
      <c r="AP208" s="168">
        <f>VLOOKUP($F208,'struktura dle okresů'!$A:$O,10,0)</f>
        <v>60</v>
      </c>
      <c r="AQ208" s="168">
        <f>VLOOKUP($F208,'struktura dle okresů'!$A:$O,11,0)</f>
        <v>20</v>
      </c>
      <c r="AR208" s="168">
        <f>VLOOKUP($F208,'struktura dle okresů'!$A:$O,12,0)</f>
        <v>61</v>
      </c>
      <c r="AS208" s="168">
        <f>VLOOKUP($F208,'struktura dle okresů'!$A:$O,13,0)</f>
        <v>0</v>
      </c>
      <c r="AT208" s="170">
        <f>VLOOKUP($F208,'struktura dle okresů'!$A:$O,14,0)</f>
        <v>166</v>
      </c>
      <c r="AU208" s="171">
        <f>VLOOKUP($F208,'struktura dle okresů'!$A:$O,15,0)</f>
        <v>0</v>
      </c>
      <c r="AV208" s="30">
        <f t="shared" si="115"/>
        <v>1.0706941785435723E-2</v>
      </c>
      <c r="AW208" s="31">
        <f t="shared" si="116"/>
        <v>8.5261875761266752E-3</v>
      </c>
      <c r="AX208" s="31">
        <f t="shared" si="117"/>
        <v>8.35881753312946E-3</v>
      </c>
      <c r="AY208" s="121">
        <f t="shared" si="118"/>
        <v>1.0429894868325179E-2</v>
      </c>
      <c r="AZ208" s="31" t="str">
        <f t="shared" si="119"/>
        <v/>
      </c>
      <c r="BA208" s="31" t="str">
        <f t="shared" si="120"/>
        <v/>
      </c>
      <c r="BB208" s="31" t="str">
        <f t="shared" si="121"/>
        <v/>
      </c>
      <c r="BC208" s="31">
        <f t="shared" si="122"/>
        <v>1.6563146997929607E-3</v>
      </c>
      <c r="BD208" s="31" t="str">
        <f t="shared" si="123"/>
        <v/>
      </c>
      <c r="BE208" s="31" t="str">
        <f t="shared" si="124"/>
        <v/>
      </c>
      <c r="BF208" s="122">
        <f t="shared" si="125"/>
        <v>7.005008581135512E-4</v>
      </c>
      <c r="BG208" s="123" t="str">
        <f t="shared" si="126"/>
        <v/>
      </c>
      <c r="BH208" s="184">
        <f t="shared" si="127"/>
        <v>0.12749788910779622</v>
      </c>
      <c r="BI208" s="185">
        <f t="shared" si="128"/>
        <v>8.7499999999999994E-2</v>
      </c>
      <c r="BJ208" s="185">
        <f t="shared" si="129"/>
        <v>0.14285714285714285</v>
      </c>
      <c r="BK208" s="186">
        <f t="shared" si="130"/>
        <v>0.1278061224489796</v>
      </c>
      <c r="BL208" s="185" t="str">
        <f t="shared" si="131"/>
        <v/>
      </c>
      <c r="BM208" s="185" t="str">
        <f t="shared" si="132"/>
        <v/>
      </c>
      <c r="BN208" s="185" t="str">
        <f t="shared" si="133"/>
        <v/>
      </c>
      <c r="BO208" s="185">
        <f t="shared" si="134"/>
        <v>1.509433962264151E-2</v>
      </c>
      <c r="BP208" s="185" t="str">
        <f t="shared" si="135"/>
        <v/>
      </c>
      <c r="BQ208" s="185" t="str">
        <f t="shared" si="136"/>
        <v/>
      </c>
      <c r="BR208" s="187">
        <f t="shared" si="137"/>
        <v>5.4054054054054057E-3</v>
      </c>
      <c r="BS208" s="188" t="str">
        <f t="shared" si="138"/>
        <v/>
      </c>
      <c r="BT208" s="209">
        <f t="shared" si="139"/>
        <v>1</v>
      </c>
      <c r="BU208" s="210">
        <f t="shared" si="140"/>
        <v>1</v>
      </c>
      <c r="BV208" s="210">
        <f t="shared" si="141"/>
        <v>1</v>
      </c>
      <c r="BW208" s="211">
        <f t="shared" si="142"/>
        <v>1</v>
      </c>
      <c r="BX208" s="210" t="str">
        <f t="shared" si="143"/>
        <v/>
      </c>
      <c r="BY208" s="210" t="str">
        <f t="shared" si="144"/>
        <v/>
      </c>
      <c r="BZ208" s="210" t="str">
        <f t="shared" si="145"/>
        <v/>
      </c>
      <c r="CA208" s="210">
        <f t="shared" si="146"/>
        <v>1</v>
      </c>
      <c r="CB208" s="210" t="str">
        <f t="shared" si="147"/>
        <v/>
      </c>
      <c r="CC208" s="210" t="str">
        <f t="shared" si="148"/>
        <v/>
      </c>
      <c r="CD208" s="212">
        <f t="shared" si="149"/>
        <v>0.12048192771084337</v>
      </c>
      <c r="CE208" s="213" t="str">
        <f t="shared" si="150"/>
        <v/>
      </c>
    </row>
    <row r="209" spans="1:83" x14ac:dyDescent="0.25">
      <c r="A209" s="12" t="s">
        <v>581</v>
      </c>
      <c r="B209" s="13" t="s">
        <v>582</v>
      </c>
      <c r="C209" s="13" t="s">
        <v>43</v>
      </c>
      <c r="D209" s="13" t="s">
        <v>26</v>
      </c>
      <c r="E209" s="13" t="s">
        <v>27</v>
      </c>
      <c r="F209" s="13" t="s">
        <v>324</v>
      </c>
      <c r="G209" s="13" t="s">
        <v>325</v>
      </c>
      <c r="H209" s="13" t="s">
        <v>99</v>
      </c>
      <c r="I209" s="13" t="str">
        <f t="shared" si="114"/>
        <v>ano</v>
      </c>
      <c r="J209" s="14">
        <f>VLOOKUP(D209,'struktura dle kraje'!A:C,3,0)</f>
        <v>1466215</v>
      </c>
      <c r="K209" s="45">
        <f>VLOOKUP(F209,'struktura dle okresů'!A:C,3,0)</f>
        <v>78565</v>
      </c>
      <c r="L209" s="44">
        <v>56</v>
      </c>
      <c r="M209" s="14"/>
      <c r="N209" s="14"/>
      <c r="O209" s="15">
        <v>56</v>
      </c>
      <c r="P209" s="14">
        <v>9</v>
      </c>
      <c r="Q209" s="14"/>
      <c r="R209" s="14">
        <v>102</v>
      </c>
      <c r="S209" s="14"/>
      <c r="T209" s="14"/>
      <c r="U209" s="14"/>
      <c r="V209" s="16">
        <v>111</v>
      </c>
      <c r="W209" s="17"/>
      <c r="X209" s="142">
        <f>VLOOKUP($D209,'struktura dle kraje'!$A:$O,4,0)</f>
        <v>3553</v>
      </c>
      <c r="Y209" s="143">
        <f>VLOOKUP($D209,'struktura dle kraje'!$A:$O,5,0)</f>
        <v>80</v>
      </c>
      <c r="Z209" s="143">
        <f>VLOOKUP($D209,'struktura dle kraje'!$A:$O,6,0)</f>
        <v>287</v>
      </c>
      <c r="AA209" s="144">
        <f>VLOOKUP($D209,'struktura dle kraje'!$A:$O,7,0)</f>
        <v>3920</v>
      </c>
      <c r="AB209" s="143">
        <f>VLOOKUP($D209,'struktura dle kraje'!$A:$O,8,0)</f>
        <v>111</v>
      </c>
      <c r="AC209" s="143">
        <f>VLOOKUP($D209,'struktura dle kraje'!$A:$O,9,0)</f>
        <v>73</v>
      </c>
      <c r="AD209" s="143">
        <f>VLOOKUP($D209,'struktura dle kraje'!$A:$O,10,0)</f>
        <v>1162</v>
      </c>
      <c r="AE209" s="143">
        <f>VLOOKUP($D209,'struktura dle kraje'!$A:$O,11,0)</f>
        <v>1325</v>
      </c>
      <c r="AF209" s="143">
        <f>VLOOKUP($D209,'struktura dle kraje'!$A:$O,12,0)</f>
        <v>988</v>
      </c>
      <c r="AG209" s="143">
        <f>VLOOKUP($D209,'struktura dle kraje'!$A:$O,13,0)</f>
        <v>41</v>
      </c>
      <c r="AH209" s="145">
        <f>VLOOKUP($D209,'struktura dle kraje'!$A:$O,14,0)</f>
        <v>3700</v>
      </c>
      <c r="AI209" s="146">
        <f>VLOOKUP($D209,'struktura dle kraje'!$A:$O,15,0)</f>
        <v>420</v>
      </c>
      <c r="AJ209" s="167">
        <f>VLOOKUP($F209,'struktura dle okresů'!$A:$O,4,0)</f>
        <v>158</v>
      </c>
      <c r="AK209" s="168">
        <f>VLOOKUP($F209,'struktura dle okresů'!$A:$O,5,0)</f>
        <v>2</v>
      </c>
      <c r="AL209" s="168">
        <f>VLOOKUP($F209,'struktura dle okresů'!$A:$O,6,0)</f>
        <v>4</v>
      </c>
      <c r="AM209" s="169">
        <f>VLOOKUP($F209,'struktura dle okresů'!$A:$O,7,0)</f>
        <v>164</v>
      </c>
      <c r="AN209" s="168">
        <f>VLOOKUP($F209,'struktura dle okresů'!$A:$O,8,0)</f>
        <v>9</v>
      </c>
      <c r="AO209" s="168">
        <f>VLOOKUP($F209,'struktura dle okresů'!$A:$O,9,0)</f>
        <v>0</v>
      </c>
      <c r="AP209" s="168">
        <f>VLOOKUP($F209,'struktura dle okresů'!$A:$O,10,0)</f>
        <v>132</v>
      </c>
      <c r="AQ209" s="168">
        <f>VLOOKUP($F209,'struktura dle okresů'!$A:$O,11,0)</f>
        <v>0</v>
      </c>
      <c r="AR209" s="168">
        <f>VLOOKUP($F209,'struktura dle okresů'!$A:$O,12,0)</f>
        <v>0</v>
      </c>
      <c r="AS209" s="168">
        <f>VLOOKUP($F209,'struktura dle okresů'!$A:$O,13,0)</f>
        <v>0</v>
      </c>
      <c r="AT209" s="170">
        <f>VLOOKUP($F209,'struktura dle okresů'!$A:$O,14,0)</f>
        <v>141</v>
      </c>
      <c r="AU209" s="171">
        <f>VLOOKUP($F209,'struktura dle okresů'!$A:$O,15,0)</f>
        <v>0</v>
      </c>
      <c r="AV209" s="30">
        <f t="shared" si="115"/>
        <v>1.3235954525041952E-3</v>
      </c>
      <c r="AW209" s="31" t="str">
        <f t="shared" si="116"/>
        <v/>
      </c>
      <c r="AX209" s="31" t="str">
        <f t="shared" si="117"/>
        <v/>
      </c>
      <c r="AY209" s="121">
        <f t="shared" si="118"/>
        <v>1.1658165920682836E-3</v>
      </c>
      <c r="AZ209" s="31">
        <f t="shared" si="119"/>
        <v>1.5985790408525755E-2</v>
      </c>
      <c r="BA209" s="31" t="str">
        <f t="shared" si="120"/>
        <v/>
      </c>
      <c r="BB209" s="31">
        <f t="shared" si="121"/>
        <v>9.2424791591156213E-3</v>
      </c>
      <c r="BC209" s="31" t="str">
        <f t="shared" si="122"/>
        <v/>
      </c>
      <c r="BD209" s="31" t="str">
        <f t="shared" si="123"/>
        <v/>
      </c>
      <c r="BE209" s="31" t="str">
        <f t="shared" si="124"/>
        <v/>
      </c>
      <c r="BF209" s="122">
        <f t="shared" si="125"/>
        <v>3.8877797625302092E-3</v>
      </c>
      <c r="BG209" s="123" t="str">
        <f t="shared" si="126"/>
        <v/>
      </c>
      <c r="BH209" s="184">
        <f t="shared" si="127"/>
        <v>1.5761328454826907E-2</v>
      </c>
      <c r="BI209" s="185" t="str">
        <f t="shared" si="128"/>
        <v/>
      </c>
      <c r="BJ209" s="185" t="str">
        <f t="shared" si="129"/>
        <v/>
      </c>
      <c r="BK209" s="186">
        <f t="shared" si="130"/>
        <v>1.4285714285714285E-2</v>
      </c>
      <c r="BL209" s="185">
        <f t="shared" si="131"/>
        <v>8.1081081081081086E-2</v>
      </c>
      <c r="BM209" s="185" t="str">
        <f t="shared" si="132"/>
        <v/>
      </c>
      <c r="BN209" s="185">
        <f t="shared" si="133"/>
        <v>8.7779690189328741E-2</v>
      </c>
      <c r="BO209" s="185" t="str">
        <f t="shared" si="134"/>
        <v/>
      </c>
      <c r="BP209" s="185" t="str">
        <f t="shared" si="135"/>
        <v/>
      </c>
      <c r="BQ209" s="185" t="str">
        <f t="shared" si="136"/>
        <v/>
      </c>
      <c r="BR209" s="187">
        <f t="shared" si="137"/>
        <v>0.03</v>
      </c>
      <c r="BS209" s="188" t="str">
        <f t="shared" si="138"/>
        <v/>
      </c>
      <c r="BT209" s="209">
        <f t="shared" si="139"/>
        <v>0.35443037974683544</v>
      </c>
      <c r="BU209" s="210" t="str">
        <f t="shared" si="140"/>
        <v/>
      </c>
      <c r="BV209" s="210" t="str">
        <f t="shared" si="141"/>
        <v/>
      </c>
      <c r="BW209" s="211">
        <f t="shared" si="142"/>
        <v>0.34146341463414637</v>
      </c>
      <c r="BX209" s="210">
        <f t="shared" si="143"/>
        <v>1</v>
      </c>
      <c r="BY209" s="210" t="str">
        <f t="shared" si="144"/>
        <v/>
      </c>
      <c r="BZ209" s="210">
        <f t="shared" si="145"/>
        <v>0.77272727272727271</v>
      </c>
      <c r="CA209" s="210" t="str">
        <f t="shared" si="146"/>
        <v/>
      </c>
      <c r="CB209" s="210" t="str">
        <f t="shared" si="147"/>
        <v/>
      </c>
      <c r="CC209" s="210" t="str">
        <f t="shared" si="148"/>
        <v/>
      </c>
      <c r="CD209" s="212">
        <f t="shared" si="149"/>
        <v>0.78723404255319152</v>
      </c>
      <c r="CE209" s="213" t="str">
        <f t="shared" si="150"/>
        <v/>
      </c>
    </row>
    <row r="210" spans="1:83" x14ac:dyDescent="0.25">
      <c r="A210" s="12" t="s">
        <v>581</v>
      </c>
      <c r="B210" s="13" t="s">
        <v>582</v>
      </c>
      <c r="C210" s="13" t="s">
        <v>43</v>
      </c>
      <c r="D210" s="13" t="s">
        <v>26</v>
      </c>
      <c r="E210" s="13" t="s">
        <v>27</v>
      </c>
      <c r="F210" s="13" t="s">
        <v>59</v>
      </c>
      <c r="G210" s="13" t="s">
        <v>60</v>
      </c>
      <c r="H210" s="13" t="s">
        <v>99</v>
      </c>
      <c r="I210" s="13" t="str">
        <f t="shared" si="114"/>
        <v>ne</v>
      </c>
      <c r="J210" s="14">
        <f>VLOOKUP(D210,'struktura dle kraje'!A:C,3,0)</f>
        <v>1466215</v>
      </c>
      <c r="K210" s="45">
        <f>VLOOKUP(F210,'struktura dle okresů'!A:C,3,0)</f>
        <v>204547</v>
      </c>
      <c r="L210" s="44"/>
      <c r="M210" s="14"/>
      <c r="N210" s="14"/>
      <c r="O210" s="15"/>
      <c r="P210" s="14"/>
      <c r="Q210" s="14"/>
      <c r="R210" s="14">
        <v>100</v>
      </c>
      <c r="S210" s="14"/>
      <c r="T210" s="14"/>
      <c r="U210" s="14"/>
      <c r="V210" s="16">
        <v>100</v>
      </c>
      <c r="W210" s="17"/>
      <c r="X210" s="142">
        <f>VLOOKUP($D210,'struktura dle kraje'!$A:$O,4,0)</f>
        <v>3553</v>
      </c>
      <c r="Y210" s="143">
        <f>VLOOKUP($D210,'struktura dle kraje'!$A:$O,5,0)</f>
        <v>80</v>
      </c>
      <c r="Z210" s="143">
        <f>VLOOKUP($D210,'struktura dle kraje'!$A:$O,6,0)</f>
        <v>287</v>
      </c>
      <c r="AA210" s="144">
        <f>VLOOKUP($D210,'struktura dle kraje'!$A:$O,7,0)</f>
        <v>3920</v>
      </c>
      <c r="AB210" s="143">
        <f>VLOOKUP($D210,'struktura dle kraje'!$A:$O,8,0)</f>
        <v>111</v>
      </c>
      <c r="AC210" s="143">
        <f>VLOOKUP($D210,'struktura dle kraje'!$A:$O,9,0)</f>
        <v>73</v>
      </c>
      <c r="AD210" s="143">
        <f>VLOOKUP($D210,'struktura dle kraje'!$A:$O,10,0)</f>
        <v>1162</v>
      </c>
      <c r="AE210" s="143">
        <f>VLOOKUP($D210,'struktura dle kraje'!$A:$O,11,0)</f>
        <v>1325</v>
      </c>
      <c r="AF210" s="143">
        <f>VLOOKUP($D210,'struktura dle kraje'!$A:$O,12,0)</f>
        <v>988</v>
      </c>
      <c r="AG210" s="143">
        <f>VLOOKUP($D210,'struktura dle kraje'!$A:$O,13,0)</f>
        <v>41</v>
      </c>
      <c r="AH210" s="145">
        <f>VLOOKUP($D210,'struktura dle kraje'!$A:$O,14,0)</f>
        <v>3700</v>
      </c>
      <c r="AI210" s="146">
        <f>VLOOKUP($D210,'struktura dle kraje'!$A:$O,15,0)</f>
        <v>420</v>
      </c>
      <c r="AJ210" s="167">
        <f>VLOOKUP($F210,'struktura dle okresů'!$A:$O,4,0)</f>
        <v>136</v>
      </c>
      <c r="AK210" s="168">
        <f>VLOOKUP($F210,'struktura dle okresů'!$A:$O,5,0)</f>
        <v>0</v>
      </c>
      <c r="AL210" s="168">
        <f>VLOOKUP($F210,'struktura dle okresů'!$A:$O,6,0)</f>
        <v>10</v>
      </c>
      <c r="AM210" s="169">
        <f>VLOOKUP($F210,'struktura dle okresů'!$A:$O,7,0)</f>
        <v>146</v>
      </c>
      <c r="AN210" s="168">
        <f>VLOOKUP($F210,'struktura dle okresů'!$A:$O,8,0)</f>
        <v>0</v>
      </c>
      <c r="AO210" s="168">
        <f>VLOOKUP($F210,'struktura dle okresů'!$A:$O,9,0)</f>
        <v>0</v>
      </c>
      <c r="AP210" s="168">
        <f>VLOOKUP($F210,'struktura dle okresů'!$A:$O,10,0)</f>
        <v>215</v>
      </c>
      <c r="AQ210" s="168">
        <f>VLOOKUP($F210,'struktura dle okresů'!$A:$O,11,0)</f>
        <v>106</v>
      </c>
      <c r="AR210" s="168">
        <f>VLOOKUP($F210,'struktura dle okresů'!$A:$O,12,0)</f>
        <v>80</v>
      </c>
      <c r="AS210" s="168">
        <f>VLOOKUP($F210,'struktura dle okresů'!$A:$O,13,0)</f>
        <v>0</v>
      </c>
      <c r="AT210" s="170">
        <f>VLOOKUP($F210,'struktura dle okresů'!$A:$O,14,0)</f>
        <v>401</v>
      </c>
      <c r="AU210" s="171">
        <f>VLOOKUP($F210,'struktura dle okresů'!$A:$O,15,0)</f>
        <v>60</v>
      </c>
      <c r="AV210" s="30" t="str">
        <f t="shared" si="115"/>
        <v/>
      </c>
      <c r="AW210" s="31" t="str">
        <f t="shared" si="116"/>
        <v/>
      </c>
      <c r="AX210" s="31" t="str">
        <f t="shared" si="117"/>
        <v/>
      </c>
      <c r="AY210" s="121" t="str">
        <f t="shared" si="118"/>
        <v/>
      </c>
      <c r="AZ210" s="31" t="str">
        <f t="shared" si="119"/>
        <v/>
      </c>
      <c r="BA210" s="31" t="str">
        <f t="shared" si="120"/>
        <v/>
      </c>
      <c r="BB210" s="31">
        <f t="shared" si="121"/>
        <v>9.0612540775643347E-3</v>
      </c>
      <c r="BC210" s="31" t="str">
        <f t="shared" si="122"/>
        <v/>
      </c>
      <c r="BD210" s="31" t="str">
        <f t="shared" si="123"/>
        <v/>
      </c>
      <c r="BE210" s="31" t="str">
        <f t="shared" si="124"/>
        <v/>
      </c>
      <c r="BF210" s="122">
        <f t="shared" si="125"/>
        <v>3.5025042905677561E-3</v>
      </c>
      <c r="BG210" s="123" t="str">
        <f t="shared" si="126"/>
        <v/>
      </c>
      <c r="BH210" s="184" t="str">
        <f t="shared" si="127"/>
        <v/>
      </c>
      <c r="BI210" s="185" t="str">
        <f t="shared" si="128"/>
        <v/>
      </c>
      <c r="BJ210" s="185" t="str">
        <f t="shared" si="129"/>
        <v/>
      </c>
      <c r="BK210" s="186" t="str">
        <f t="shared" si="130"/>
        <v/>
      </c>
      <c r="BL210" s="185" t="str">
        <f t="shared" si="131"/>
        <v/>
      </c>
      <c r="BM210" s="185" t="str">
        <f t="shared" si="132"/>
        <v/>
      </c>
      <c r="BN210" s="185">
        <f t="shared" si="133"/>
        <v>8.6058519793459548E-2</v>
      </c>
      <c r="BO210" s="185" t="str">
        <f t="shared" si="134"/>
        <v/>
      </c>
      <c r="BP210" s="185" t="str">
        <f t="shared" si="135"/>
        <v/>
      </c>
      <c r="BQ210" s="185" t="str">
        <f t="shared" si="136"/>
        <v/>
      </c>
      <c r="BR210" s="187">
        <f t="shared" si="137"/>
        <v>2.7027027027027029E-2</v>
      </c>
      <c r="BS210" s="188" t="str">
        <f t="shared" si="138"/>
        <v/>
      </c>
      <c r="BT210" s="209" t="str">
        <f t="shared" si="139"/>
        <v/>
      </c>
      <c r="BU210" s="210" t="str">
        <f t="shared" si="140"/>
        <v/>
      </c>
      <c r="BV210" s="210" t="str">
        <f t="shared" si="141"/>
        <v/>
      </c>
      <c r="BW210" s="211" t="str">
        <f t="shared" si="142"/>
        <v/>
      </c>
      <c r="BX210" s="210" t="str">
        <f t="shared" si="143"/>
        <v/>
      </c>
      <c r="BY210" s="210" t="str">
        <f t="shared" si="144"/>
        <v/>
      </c>
      <c r="BZ210" s="210">
        <f t="shared" si="145"/>
        <v>0.46511627906976744</v>
      </c>
      <c r="CA210" s="210" t="str">
        <f t="shared" si="146"/>
        <v/>
      </c>
      <c r="CB210" s="210" t="str">
        <f t="shared" si="147"/>
        <v/>
      </c>
      <c r="CC210" s="210" t="str">
        <f t="shared" si="148"/>
        <v/>
      </c>
      <c r="CD210" s="212">
        <f t="shared" si="149"/>
        <v>0.24937655860349128</v>
      </c>
      <c r="CE210" s="213" t="str">
        <f t="shared" si="150"/>
        <v/>
      </c>
    </row>
    <row r="211" spans="1:83" x14ac:dyDescent="0.25">
      <c r="A211" s="12" t="s">
        <v>583</v>
      </c>
      <c r="B211" s="13" t="s">
        <v>584</v>
      </c>
      <c r="C211" s="13" t="s">
        <v>43</v>
      </c>
      <c r="D211" s="13" t="s">
        <v>26</v>
      </c>
      <c r="E211" s="13" t="s">
        <v>27</v>
      </c>
      <c r="F211" s="13" t="s">
        <v>85</v>
      </c>
      <c r="G211" s="13" t="s">
        <v>86</v>
      </c>
      <c r="H211" s="13" t="s">
        <v>99</v>
      </c>
      <c r="I211" s="13" t="str">
        <f t="shared" si="114"/>
        <v>ano</v>
      </c>
      <c r="J211" s="14">
        <f>VLOOKUP(D211,'struktura dle kraje'!A:C,3,0)</f>
        <v>1466215</v>
      </c>
      <c r="K211" s="45">
        <f>VLOOKUP(F211,'struktura dle okresů'!A:C,3,0)</f>
        <v>137726</v>
      </c>
      <c r="L211" s="44">
        <v>394</v>
      </c>
      <c r="M211" s="14">
        <v>10</v>
      </c>
      <c r="N211" s="14">
        <v>46</v>
      </c>
      <c r="O211" s="15">
        <v>450</v>
      </c>
      <c r="P211" s="14"/>
      <c r="Q211" s="14"/>
      <c r="R211" s="14">
        <v>116</v>
      </c>
      <c r="S211" s="14"/>
      <c r="T211" s="14"/>
      <c r="U211" s="14"/>
      <c r="V211" s="16">
        <v>116</v>
      </c>
      <c r="W211" s="17"/>
      <c r="X211" s="142">
        <f>VLOOKUP($D211,'struktura dle kraje'!$A:$O,4,0)</f>
        <v>3553</v>
      </c>
      <c r="Y211" s="143">
        <f>VLOOKUP($D211,'struktura dle kraje'!$A:$O,5,0)</f>
        <v>80</v>
      </c>
      <c r="Z211" s="143">
        <f>VLOOKUP($D211,'struktura dle kraje'!$A:$O,6,0)</f>
        <v>287</v>
      </c>
      <c r="AA211" s="144">
        <f>VLOOKUP($D211,'struktura dle kraje'!$A:$O,7,0)</f>
        <v>3920</v>
      </c>
      <c r="AB211" s="143">
        <f>VLOOKUP($D211,'struktura dle kraje'!$A:$O,8,0)</f>
        <v>111</v>
      </c>
      <c r="AC211" s="143">
        <f>VLOOKUP($D211,'struktura dle kraje'!$A:$O,9,0)</f>
        <v>73</v>
      </c>
      <c r="AD211" s="143">
        <f>VLOOKUP($D211,'struktura dle kraje'!$A:$O,10,0)</f>
        <v>1162</v>
      </c>
      <c r="AE211" s="143">
        <f>VLOOKUP($D211,'struktura dle kraje'!$A:$O,11,0)</f>
        <v>1325</v>
      </c>
      <c r="AF211" s="143">
        <f>VLOOKUP($D211,'struktura dle kraje'!$A:$O,12,0)</f>
        <v>988</v>
      </c>
      <c r="AG211" s="143">
        <f>VLOOKUP($D211,'struktura dle kraje'!$A:$O,13,0)</f>
        <v>41</v>
      </c>
      <c r="AH211" s="145">
        <f>VLOOKUP($D211,'struktura dle kraje'!$A:$O,14,0)</f>
        <v>3700</v>
      </c>
      <c r="AI211" s="146">
        <f>VLOOKUP($D211,'struktura dle kraje'!$A:$O,15,0)</f>
        <v>420</v>
      </c>
      <c r="AJ211" s="167">
        <f>VLOOKUP($F211,'struktura dle okresů'!$A:$O,4,0)</f>
        <v>481</v>
      </c>
      <c r="AK211" s="168">
        <f>VLOOKUP($F211,'struktura dle okresů'!$A:$O,5,0)</f>
        <v>10</v>
      </c>
      <c r="AL211" s="168">
        <f>VLOOKUP($F211,'struktura dle okresů'!$A:$O,6,0)</f>
        <v>52</v>
      </c>
      <c r="AM211" s="169">
        <f>VLOOKUP($F211,'struktura dle okresů'!$A:$O,7,0)</f>
        <v>543</v>
      </c>
      <c r="AN211" s="168">
        <f>VLOOKUP($F211,'struktura dle okresů'!$A:$O,8,0)</f>
        <v>0</v>
      </c>
      <c r="AO211" s="168">
        <f>VLOOKUP($F211,'struktura dle okresů'!$A:$O,9,0)</f>
        <v>0</v>
      </c>
      <c r="AP211" s="168">
        <f>VLOOKUP($F211,'struktura dle okresů'!$A:$O,10,0)</f>
        <v>116</v>
      </c>
      <c r="AQ211" s="168">
        <f>VLOOKUP($F211,'struktura dle okresů'!$A:$O,11,0)</f>
        <v>433</v>
      </c>
      <c r="AR211" s="168">
        <f>VLOOKUP($F211,'struktura dle okresů'!$A:$O,12,0)</f>
        <v>20</v>
      </c>
      <c r="AS211" s="168">
        <f>VLOOKUP($F211,'struktura dle okresů'!$A:$O,13,0)</f>
        <v>0</v>
      </c>
      <c r="AT211" s="170">
        <f>VLOOKUP($F211,'struktura dle okresů'!$A:$O,14,0)</f>
        <v>569</v>
      </c>
      <c r="AU211" s="171">
        <f>VLOOKUP($F211,'struktura dle okresů'!$A:$O,15,0)</f>
        <v>0</v>
      </c>
      <c r="AV211" s="30">
        <f t="shared" si="115"/>
        <v>9.3124394336902318E-3</v>
      </c>
      <c r="AW211" s="31">
        <f t="shared" si="116"/>
        <v>1.2180267965895249E-2</v>
      </c>
      <c r="AX211" s="31">
        <f t="shared" si="117"/>
        <v>9.3781855249745159E-3</v>
      </c>
      <c r="AY211" s="121">
        <f t="shared" si="118"/>
        <v>9.3681690434058492E-3</v>
      </c>
      <c r="AZ211" s="31" t="str">
        <f t="shared" si="119"/>
        <v/>
      </c>
      <c r="BA211" s="31" t="str">
        <f t="shared" si="120"/>
        <v/>
      </c>
      <c r="BB211" s="31">
        <f t="shared" si="121"/>
        <v>1.0511054729974628E-2</v>
      </c>
      <c r="BC211" s="31" t="str">
        <f t="shared" si="122"/>
        <v/>
      </c>
      <c r="BD211" s="31" t="str">
        <f t="shared" si="123"/>
        <v/>
      </c>
      <c r="BE211" s="31" t="str">
        <f t="shared" si="124"/>
        <v/>
      </c>
      <c r="BF211" s="122">
        <f t="shared" si="125"/>
        <v>4.0629049770585972E-3</v>
      </c>
      <c r="BG211" s="123" t="str">
        <f t="shared" si="126"/>
        <v/>
      </c>
      <c r="BH211" s="184">
        <f t="shared" si="127"/>
        <v>0.11089220377146074</v>
      </c>
      <c r="BI211" s="185">
        <f t="shared" si="128"/>
        <v>0.125</v>
      </c>
      <c r="BJ211" s="185">
        <f t="shared" si="129"/>
        <v>0.16027874564459929</v>
      </c>
      <c r="BK211" s="186">
        <f t="shared" si="130"/>
        <v>0.11479591836734694</v>
      </c>
      <c r="BL211" s="185" t="str">
        <f t="shared" si="131"/>
        <v/>
      </c>
      <c r="BM211" s="185" t="str">
        <f t="shared" si="132"/>
        <v/>
      </c>
      <c r="BN211" s="185">
        <f t="shared" si="133"/>
        <v>9.9827882960413075E-2</v>
      </c>
      <c r="BO211" s="185" t="str">
        <f t="shared" si="134"/>
        <v/>
      </c>
      <c r="BP211" s="185" t="str">
        <f t="shared" si="135"/>
        <v/>
      </c>
      <c r="BQ211" s="185" t="str">
        <f t="shared" si="136"/>
        <v/>
      </c>
      <c r="BR211" s="187">
        <f t="shared" si="137"/>
        <v>3.135135135135135E-2</v>
      </c>
      <c r="BS211" s="188" t="str">
        <f t="shared" si="138"/>
        <v/>
      </c>
      <c r="BT211" s="209">
        <f t="shared" si="139"/>
        <v>0.81912681912681917</v>
      </c>
      <c r="BU211" s="210">
        <f t="shared" si="140"/>
        <v>1</v>
      </c>
      <c r="BV211" s="210">
        <f t="shared" si="141"/>
        <v>0.88461538461538458</v>
      </c>
      <c r="BW211" s="211">
        <f t="shared" si="142"/>
        <v>0.82872928176795579</v>
      </c>
      <c r="BX211" s="210" t="str">
        <f t="shared" si="143"/>
        <v/>
      </c>
      <c r="BY211" s="210" t="str">
        <f t="shared" si="144"/>
        <v/>
      </c>
      <c r="BZ211" s="210">
        <f t="shared" si="145"/>
        <v>1</v>
      </c>
      <c r="CA211" s="210" t="str">
        <f t="shared" si="146"/>
        <v/>
      </c>
      <c r="CB211" s="210" t="str">
        <f t="shared" si="147"/>
        <v/>
      </c>
      <c r="CC211" s="210" t="str">
        <f t="shared" si="148"/>
        <v/>
      </c>
      <c r="CD211" s="212">
        <f t="shared" si="149"/>
        <v>0.20386643233743409</v>
      </c>
      <c r="CE211" s="213" t="str">
        <f t="shared" si="150"/>
        <v/>
      </c>
    </row>
    <row r="212" spans="1:83" x14ac:dyDescent="0.25">
      <c r="A212" s="12" t="s">
        <v>585</v>
      </c>
      <c r="B212" s="13" t="s">
        <v>586</v>
      </c>
      <c r="C212" s="13" t="s">
        <v>43</v>
      </c>
      <c r="D212" s="13" t="s">
        <v>26</v>
      </c>
      <c r="E212" s="13" t="s">
        <v>27</v>
      </c>
      <c r="F212" s="13" t="s">
        <v>328</v>
      </c>
      <c r="G212" s="13" t="s">
        <v>329</v>
      </c>
      <c r="H212" s="13" t="s">
        <v>99</v>
      </c>
      <c r="I212" s="13" t="str">
        <f t="shared" si="114"/>
        <v>ano</v>
      </c>
      <c r="J212" s="14">
        <f>VLOOKUP(D212,'struktura dle kraje'!A:C,3,0)</f>
        <v>1466215</v>
      </c>
      <c r="K212" s="45">
        <f>VLOOKUP(F212,'struktura dle okresů'!A:C,3,0)</f>
        <v>171506</v>
      </c>
      <c r="L212" s="44">
        <v>465</v>
      </c>
      <c r="M212" s="14">
        <v>8</v>
      </c>
      <c r="N212" s="14">
        <v>49</v>
      </c>
      <c r="O212" s="15">
        <v>522</v>
      </c>
      <c r="P212" s="14">
        <v>6</v>
      </c>
      <c r="Q212" s="14">
        <v>2</v>
      </c>
      <c r="R212" s="14"/>
      <c r="S212" s="14"/>
      <c r="T212" s="14"/>
      <c r="U212" s="14"/>
      <c r="V212" s="16">
        <v>8</v>
      </c>
      <c r="W212" s="17"/>
      <c r="X212" s="142">
        <f>VLOOKUP($D212,'struktura dle kraje'!$A:$O,4,0)</f>
        <v>3553</v>
      </c>
      <c r="Y212" s="143">
        <f>VLOOKUP($D212,'struktura dle kraje'!$A:$O,5,0)</f>
        <v>80</v>
      </c>
      <c r="Z212" s="143">
        <f>VLOOKUP($D212,'struktura dle kraje'!$A:$O,6,0)</f>
        <v>287</v>
      </c>
      <c r="AA212" s="144">
        <f>VLOOKUP($D212,'struktura dle kraje'!$A:$O,7,0)</f>
        <v>3920</v>
      </c>
      <c r="AB212" s="143">
        <f>VLOOKUP($D212,'struktura dle kraje'!$A:$O,8,0)</f>
        <v>111</v>
      </c>
      <c r="AC212" s="143">
        <f>VLOOKUP($D212,'struktura dle kraje'!$A:$O,9,0)</f>
        <v>73</v>
      </c>
      <c r="AD212" s="143">
        <f>VLOOKUP($D212,'struktura dle kraje'!$A:$O,10,0)</f>
        <v>1162</v>
      </c>
      <c r="AE212" s="143">
        <f>VLOOKUP($D212,'struktura dle kraje'!$A:$O,11,0)</f>
        <v>1325</v>
      </c>
      <c r="AF212" s="143">
        <f>VLOOKUP($D212,'struktura dle kraje'!$A:$O,12,0)</f>
        <v>988</v>
      </c>
      <c r="AG212" s="143">
        <f>VLOOKUP($D212,'struktura dle kraje'!$A:$O,13,0)</f>
        <v>41</v>
      </c>
      <c r="AH212" s="145">
        <f>VLOOKUP($D212,'struktura dle kraje'!$A:$O,14,0)</f>
        <v>3700</v>
      </c>
      <c r="AI212" s="146">
        <f>VLOOKUP($D212,'struktura dle kraje'!$A:$O,15,0)</f>
        <v>420</v>
      </c>
      <c r="AJ212" s="167">
        <f>VLOOKUP($F212,'struktura dle okresů'!$A:$O,4,0)</f>
        <v>694</v>
      </c>
      <c r="AK212" s="168">
        <f>VLOOKUP($F212,'struktura dle okresů'!$A:$O,5,0)</f>
        <v>13</v>
      </c>
      <c r="AL212" s="168">
        <f>VLOOKUP($F212,'struktura dle okresů'!$A:$O,6,0)</f>
        <v>64</v>
      </c>
      <c r="AM212" s="169">
        <f>VLOOKUP($F212,'struktura dle okresů'!$A:$O,7,0)</f>
        <v>771</v>
      </c>
      <c r="AN212" s="168">
        <f>VLOOKUP($F212,'struktura dle okresů'!$A:$O,8,0)</f>
        <v>6</v>
      </c>
      <c r="AO212" s="168">
        <f>VLOOKUP($F212,'struktura dle okresů'!$A:$O,9,0)</f>
        <v>2</v>
      </c>
      <c r="AP212" s="168">
        <f>VLOOKUP($F212,'struktura dle okresů'!$A:$O,10,0)</f>
        <v>132</v>
      </c>
      <c r="AQ212" s="168">
        <f>VLOOKUP($F212,'struktura dle okresů'!$A:$O,11,0)</f>
        <v>40</v>
      </c>
      <c r="AR212" s="168">
        <f>VLOOKUP($F212,'struktura dle okresů'!$A:$O,12,0)</f>
        <v>40</v>
      </c>
      <c r="AS212" s="168">
        <f>VLOOKUP($F212,'struktura dle okresů'!$A:$O,13,0)</f>
        <v>0</v>
      </c>
      <c r="AT212" s="170">
        <f>VLOOKUP($F212,'struktura dle okresů'!$A:$O,14,0)</f>
        <v>220</v>
      </c>
      <c r="AU212" s="171">
        <f>VLOOKUP($F212,'struktura dle okresů'!$A:$O,15,0)</f>
        <v>0</v>
      </c>
      <c r="AV212" s="30">
        <f t="shared" si="115"/>
        <v>1.0990569382400908E-2</v>
      </c>
      <c r="AW212" s="31">
        <f t="shared" si="116"/>
        <v>9.7442143727161992E-3</v>
      </c>
      <c r="AX212" s="31">
        <f t="shared" si="117"/>
        <v>9.9898063200815502E-3</v>
      </c>
      <c r="AY212" s="121">
        <f t="shared" si="118"/>
        <v>1.0867076090350786E-2</v>
      </c>
      <c r="AZ212" s="31">
        <f t="shared" si="119"/>
        <v>1.0657193605683837E-2</v>
      </c>
      <c r="BA212" s="31">
        <f t="shared" si="120"/>
        <v>5.2493438320209973E-3</v>
      </c>
      <c r="BB212" s="31" t="str">
        <f t="shared" si="121"/>
        <v/>
      </c>
      <c r="BC212" s="31" t="str">
        <f t="shared" si="122"/>
        <v/>
      </c>
      <c r="BD212" s="31" t="str">
        <f t="shared" si="123"/>
        <v/>
      </c>
      <c r="BE212" s="31" t="str">
        <f t="shared" si="124"/>
        <v/>
      </c>
      <c r="BF212" s="122">
        <f t="shared" si="125"/>
        <v>2.8020034324542046E-4</v>
      </c>
      <c r="BG212" s="123" t="str">
        <f t="shared" si="126"/>
        <v/>
      </c>
      <c r="BH212" s="184">
        <f t="shared" si="127"/>
        <v>0.13087531663383056</v>
      </c>
      <c r="BI212" s="185">
        <f t="shared" si="128"/>
        <v>0.1</v>
      </c>
      <c r="BJ212" s="185">
        <f t="shared" si="129"/>
        <v>0.17073170731707318</v>
      </c>
      <c r="BK212" s="186">
        <f t="shared" si="130"/>
        <v>0.13316326530612244</v>
      </c>
      <c r="BL212" s="185">
        <f t="shared" si="131"/>
        <v>5.4054054054054057E-2</v>
      </c>
      <c r="BM212" s="185">
        <f t="shared" si="132"/>
        <v>2.7397260273972601E-2</v>
      </c>
      <c r="BN212" s="185" t="str">
        <f t="shared" si="133"/>
        <v/>
      </c>
      <c r="BO212" s="185" t="str">
        <f t="shared" si="134"/>
        <v/>
      </c>
      <c r="BP212" s="185" t="str">
        <f t="shared" si="135"/>
        <v/>
      </c>
      <c r="BQ212" s="185" t="str">
        <f t="shared" si="136"/>
        <v/>
      </c>
      <c r="BR212" s="187">
        <f t="shared" si="137"/>
        <v>2.1621621621621622E-3</v>
      </c>
      <c r="BS212" s="188" t="str">
        <f t="shared" si="138"/>
        <v/>
      </c>
      <c r="BT212" s="209">
        <f t="shared" si="139"/>
        <v>0.67002881844380402</v>
      </c>
      <c r="BU212" s="210">
        <f t="shared" si="140"/>
        <v>0.61538461538461542</v>
      </c>
      <c r="BV212" s="210">
        <f t="shared" si="141"/>
        <v>0.765625</v>
      </c>
      <c r="BW212" s="211">
        <f t="shared" si="142"/>
        <v>0.67704280155642027</v>
      </c>
      <c r="BX212" s="210">
        <f t="shared" si="143"/>
        <v>1</v>
      </c>
      <c r="BY212" s="210">
        <f t="shared" si="144"/>
        <v>1</v>
      </c>
      <c r="BZ212" s="210" t="str">
        <f t="shared" si="145"/>
        <v/>
      </c>
      <c r="CA212" s="210" t="str">
        <f t="shared" si="146"/>
        <v/>
      </c>
      <c r="CB212" s="210" t="str">
        <f t="shared" si="147"/>
        <v/>
      </c>
      <c r="CC212" s="210" t="str">
        <f t="shared" si="148"/>
        <v/>
      </c>
      <c r="CD212" s="212">
        <f t="shared" si="149"/>
        <v>3.6363636363636362E-2</v>
      </c>
      <c r="CE212" s="213" t="str">
        <f t="shared" si="150"/>
        <v/>
      </c>
    </row>
    <row r="213" spans="1:83" x14ac:dyDescent="0.25">
      <c r="A213" s="12" t="s">
        <v>587</v>
      </c>
      <c r="B213" s="13" t="s">
        <v>588</v>
      </c>
      <c r="C213" s="13" t="s">
        <v>43</v>
      </c>
      <c r="D213" s="13" t="s">
        <v>155</v>
      </c>
      <c r="E213" s="13" t="s">
        <v>156</v>
      </c>
      <c r="F213" s="13" t="s">
        <v>272</v>
      </c>
      <c r="G213" s="13" t="s">
        <v>273</v>
      </c>
      <c r="H213" s="13" t="s">
        <v>99</v>
      </c>
      <c r="I213" s="13" t="str">
        <f t="shared" si="114"/>
        <v>ano</v>
      </c>
      <c r="J213" s="14">
        <f>VLOOKUP(D213,'struktura dle kraje'!A:C,3,0)</f>
        <v>449494</v>
      </c>
      <c r="K213" s="45">
        <f>VLOOKUP(F213,'struktura dle okresů'!A:C,3,0)</f>
        <v>102860</v>
      </c>
      <c r="L213" s="44">
        <v>315</v>
      </c>
      <c r="M213" s="14">
        <v>6</v>
      </c>
      <c r="N213" s="14">
        <v>26</v>
      </c>
      <c r="O213" s="15">
        <v>347</v>
      </c>
      <c r="P213" s="14"/>
      <c r="Q213" s="14">
        <v>6</v>
      </c>
      <c r="R213" s="14">
        <v>117</v>
      </c>
      <c r="S213" s="14"/>
      <c r="T213" s="14"/>
      <c r="U213" s="14"/>
      <c r="V213" s="16">
        <v>123</v>
      </c>
      <c r="W213" s="17"/>
      <c r="X213" s="142">
        <f>VLOOKUP($D213,'struktura dle kraje'!$A:$O,4,0)</f>
        <v>1665</v>
      </c>
      <c r="Y213" s="143">
        <f>VLOOKUP($D213,'struktura dle kraje'!$A:$O,5,0)</f>
        <v>30</v>
      </c>
      <c r="Z213" s="143">
        <f>VLOOKUP($D213,'struktura dle kraje'!$A:$O,6,0)</f>
        <v>190</v>
      </c>
      <c r="AA213" s="144">
        <f>VLOOKUP($D213,'struktura dle kraje'!$A:$O,7,0)</f>
        <v>1885</v>
      </c>
      <c r="AB213" s="143">
        <f>VLOOKUP($D213,'struktura dle kraje'!$A:$O,8,0)</f>
        <v>24</v>
      </c>
      <c r="AC213" s="143">
        <f>VLOOKUP($D213,'struktura dle kraje'!$A:$O,9,0)</f>
        <v>26</v>
      </c>
      <c r="AD213" s="143">
        <f>VLOOKUP($D213,'struktura dle kraje'!$A:$O,10,0)</f>
        <v>507</v>
      </c>
      <c r="AE213" s="143">
        <f>VLOOKUP($D213,'struktura dle kraje'!$A:$O,11,0)</f>
        <v>142</v>
      </c>
      <c r="AF213" s="143">
        <f>VLOOKUP($D213,'struktura dle kraje'!$A:$O,12,0)</f>
        <v>35</v>
      </c>
      <c r="AG213" s="143">
        <f>VLOOKUP($D213,'struktura dle kraje'!$A:$O,13,0)</f>
        <v>28</v>
      </c>
      <c r="AH213" s="145">
        <f>VLOOKUP($D213,'struktura dle kraje'!$A:$O,14,0)</f>
        <v>762</v>
      </c>
      <c r="AI213" s="146">
        <f>VLOOKUP($D213,'struktura dle kraje'!$A:$O,15,0)</f>
        <v>280</v>
      </c>
      <c r="AJ213" s="167">
        <f>VLOOKUP($F213,'struktura dle okresů'!$A:$O,4,0)</f>
        <v>315</v>
      </c>
      <c r="AK213" s="168">
        <f>VLOOKUP($F213,'struktura dle okresů'!$A:$O,5,0)</f>
        <v>6</v>
      </c>
      <c r="AL213" s="168">
        <f>VLOOKUP($F213,'struktura dle okresů'!$A:$O,6,0)</f>
        <v>26</v>
      </c>
      <c r="AM213" s="169">
        <f>VLOOKUP($F213,'struktura dle okresů'!$A:$O,7,0)</f>
        <v>347</v>
      </c>
      <c r="AN213" s="168">
        <f>VLOOKUP($F213,'struktura dle okresů'!$A:$O,8,0)</f>
        <v>0</v>
      </c>
      <c r="AO213" s="168">
        <f>VLOOKUP($F213,'struktura dle okresů'!$A:$O,9,0)</f>
        <v>6</v>
      </c>
      <c r="AP213" s="168">
        <f>VLOOKUP($F213,'struktura dle okresů'!$A:$O,10,0)</f>
        <v>117</v>
      </c>
      <c r="AQ213" s="168">
        <f>VLOOKUP($F213,'struktura dle okresů'!$A:$O,11,0)</f>
        <v>142</v>
      </c>
      <c r="AR213" s="168">
        <f>VLOOKUP($F213,'struktura dle okresů'!$A:$O,12,0)</f>
        <v>0</v>
      </c>
      <c r="AS213" s="168">
        <f>VLOOKUP($F213,'struktura dle okresů'!$A:$O,13,0)</f>
        <v>0</v>
      </c>
      <c r="AT213" s="170">
        <f>VLOOKUP($F213,'struktura dle okresů'!$A:$O,14,0)</f>
        <v>265</v>
      </c>
      <c r="AU213" s="171">
        <f>VLOOKUP($F213,'struktura dle okresů'!$A:$O,15,0)</f>
        <v>0</v>
      </c>
      <c r="AV213" s="30">
        <f t="shared" si="115"/>
        <v>7.4452244203360987E-3</v>
      </c>
      <c r="AW213" s="31">
        <f t="shared" si="116"/>
        <v>7.3081607795371494E-3</v>
      </c>
      <c r="AX213" s="31">
        <f t="shared" si="117"/>
        <v>5.3007135575942914E-3</v>
      </c>
      <c r="AY213" s="121">
        <f t="shared" si="118"/>
        <v>7.2238992401374002E-3</v>
      </c>
      <c r="AZ213" s="31" t="str">
        <f t="shared" si="119"/>
        <v/>
      </c>
      <c r="BA213" s="31">
        <f t="shared" si="120"/>
        <v>1.5748031496062992E-2</v>
      </c>
      <c r="BB213" s="31">
        <f t="shared" si="121"/>
        <v>1.0601667270750272E-2</v>
      </c>
      <c r="BC213" s="31" t="str">
        <f t="shared" si="122"/>
        <v/>
      </c>
      <c r="BD213" s="31" t="str">
        <f t="shared" si="123"/>
        <v/>
      </c>
      <c r="BE213" s="31" t="str">
        <f t="shared" si="124"/>
        <v/>
      </c>
      <c r="BF213" s="122">
        <f t="shared" si="125"/>
        <v>4.3080802773983401E-3</v>
      </c>
      <c r="BG213" s="123" t="str">
        <f t="shared" si="126"/>
        <v/>
      </c>
      <c r="BH213" s="184">
        <f t="shared" si="127"/>
        <v>0.1891891891891892</v>
      </c>
      <c r="BI213" s="185">
        <f t="shared" si="128"/>
        <v>0.2</v>
      </c>
      <c r="BJ213" s="185">
        <f t="shared" si="129"/>
        <v>0.1368421052631579</v>
      </c>
      <c r="BK213" s="186">
        <f t="shared" si="130"/>
        <v>0.18408488063660478</v>
      </c>
      <c r="BL213" s="185" t="str">
        <f t="shared" si="131"/>
        <v/>
      </c>
      <c r="BM213" s="185">
        <f t="shared" si="132"/>
        <v>0.23076923076923078</v>
      </c>
      <c r="BN213" s="185">
        <f t="shared" si="133"/>
        <v>0.23076923076923078</v>
      </c>
      <c r="BO213" s="185" t="str">
        <f t="shared" si="134"/>
        <v/>
      </c>
      <c r="BP213" s="185" t="str">
        <f t="shared" si="135"/>
        <v/>
      </c>
      <c r="BQ213" s="185" t="str">
        <f t="shared" si="136"/>
        <v/>
      </c>
      <c r="BR213" s="187">
        <f t="shared" si="137"/>
        <v>0.16141732283464566</v>
      </c>
      <c r="BS213" s="188" t="str">
        <f t="shared" si="138"/>
        <v/>
      </c>
      <c r="BT213" s="209">
        <f t="shared" si="139"/>
        <v>1</v>
      </c>
      <c r="BU213" s="210">
        <f t="shared" si="140"/>
        <v>1</v>
      </c>
      <c r="BV213" s="210">
        <f t="shared" si="141"/>
        <v>1</v>
      </c>
      <c r="BW213" s="211">
        <f t="shared" si="142"/>
        <v>1</v>
      </c>
      <c r="BX213" s="210" t="str">
        <f t="shared" si="143"/>
        <v/>
      </c>
      <c r="BY213" s="210">
        <f t="shared" si="144"/>
        <v>1</v>
      </c>
      <c r="BZ213" s="210">
        <f t="shared" si="145"/>
        <v>1</v>
      </c>
      <c r="CA213" s="210" t="str">
        <f t="shared" si="146"/>
        <v/>
      </c>
      <c r="CB213" s="210" t="str">
        <f t="shared" si="147"/>
        <v/>
      </c>
      <c r="CC213" s="210" t="str">
        <f t="shared" si="148"/>
        <v/>
      </c>
      <c r="CD213" s="212">
        <f t="shared" si="149"/>
        <v>0.46415094339622642</v>
      </c>
      <c r="CE213" s="213" t="str">
        <f t="shared" si="150"/>
        <v/>
      </c>
    </row>
    <row r="214" spans="1:83" x14ac:dyDescent="0.25">
      <c r="A214" s="12" t="s">
        <v>589</v>
      </c>
      <c r="B214" s="13" t="s">
        <v>590</v>
      </c>
      <c r="C214" s="13" t="s">
        <v>43</v>
      </c>
      <c r="D214" s="13" t="s">
        <v>155</v>
      </c>
      <c r="E214" s="13" t="s">
        <v>156</v>
      </c>
      <c r="F214" s="13" t="s">
        <v>591</v>
      </c>
      <c r="G214" s="13" t="s">
        <v>592</v>
      </c>
      <c r="H214" s="13" t="s">
        <v>99</v>
      </c>
      <c r="I214" s="13" t="str">
        <f t="shared" si="114"/>
        <v>ano</v>
      </c>
      <c r="J214" s="14">
        <f>VLOOKUP(D214,'struktura dle kraje'!A:C,3,0)</f>
        <v>449494</v>
      </c>
      <c r="K214" s="45">
        <f>VLOOKUP(F214,'struktura dle okresů'!A:C,3,0)</f>
        <v>180955</v>
      </c>
      <c r="L214" s="44">
        <v>703</v>
      </c>
      <c r="M214" s="14">
        <v>9</v>
      </c>
      <c r="N214" s="14">
        <v>114</v>
      </c>
      <c r="O214" s="15">
        <v>826</v>
      </c>
      <c r="P214" s="14"/>
      <c r="Q214" s="14"/>
      <c r="R214" s="14">
        <v>153</v>
      </c>
      <c r="S214" s="14"/>
      <c r="T214" s="14"/>
      <c r="U214" s="14"/>
      <c r="V214" s="16">
        <v>153</v>
      </c>
      <c r="W214" s="17"/>
      <c r="X214" s="142">
        <f>VLOOKUP($D214,'struktura dle kraje'!$A:$O,4,0)</f>
        <v>1665</v>
      </c>
      <c r="Y214" s="143">
        <f>VLOOKUP($D214,'struktura dle kraje'!$A:$O,5,0)</f>
        <v>30</v>
      </c>
      <c r="Z214" s="143">
        <f>VLOOKUP($D214,'struktura dle kraje'!$A:$O,6,0)</f>
        <v>190</v>
      </c>
      <c r="AA214" s="144">
        <f>VLOOKUP($D214,'struktura dle kraje'!$A:$O,7,0)</f>
        <v>1885</v>
      </c>
      <c r="AB214" s="143">
        <f>VLOOKUP($D214,'struktura dle kraje'!$A:$O,8,0)</f>
        <v>24</v>
      </c>
      <c r="AC214" s="143">
        <f>VLOOKUP($D214,'struktura dle kraje'!$A:$O,9,0)</f>
        <v>26</v>
      </c>
      <c r="AD214" s="143">
        <f>VLOOKUP($D214,'struktura dle kraje'!$A:$O,10,0)</f>
        <v>507</v>
      </c>
      <c r="AE214" s="143">
        <f>VLOOKUP($D214,'struktura dle kraje'!$A:$O,11,0)</f>
        <v>142</v>
      </c>
      <c r="AF214" s="143">
        <f>VLOOKUP($D214,'struktura dle kraje'!$A:$O,12,0)</f>
        <v>35</v>
      </c>
      <c r="AG214" s="143">
        <f>VLOOKUP($D214,'struktura dle kraje'!$A:$O,13,0)</f>
        <v>28</v>
      </c>
      <c r="AH214" s="145">
        <f>VLOOKUP($D214,'struktura dle kraje'!$A:$O,14,0)</f>
        <v>762</v>
      </c>
      <c r="AI214" s="146">
        <f>VLOOKUP($D214,'struktura dle kraje'!$A:$O,15,0)</f>
        <v>280</v>
      </c>
      <c r="AJ214" s="167">
        <f>VLOOKUP($F214,'struktura dle okresů'!$A:$O,4,0)</f>
        <v>703</v>
      </c>
      <c r="AK214" s="168">
        <f>VLOOKUP($F214,'struktura dle okresů'!$A:$O,5,0)</f>
        <v>9</v>
      </c>
      <c r="AL214" s="168">
        <f>VLOOKUP($F214,'struktura dle okresů'!$A:$O,6,0)</f>
        <v>114</v>
      </c>
      <c r="AM214" s="169">
        <f>VLOOKUP($F214,'struktura dle okresů'!$A:$O,7,0)</f>
        <v>826</v>
      </c>
      <c r="AN214" s="168">
        <f>VLOOKUP($F214,'struktura dle okresů'!$A:$O,8,0)</f>
        <v>0</v>
      </c>
      <c r="AO214" s="168">
        <f>VLOOKUP($F214,'struktura dle okresů'!$A:$O,9,0)</f>
        <v>0</v>
      </c>
      <c r="AP214" s="168">
        <f>VLOOKUP($F214,'struktura dle okresů'!$A:$O,10,0)</f>
        <v>153</v>
      </c>
      <c r="AQ214" s="168">
        <f>VLOOKUP($F214,'struktura dle okresů'!$A:$O,11,0)</f>
        <v>0</v>
      </c>
      <c r="AR214" s="168">
        <f>VLOOKUP($F214,'struktura dle okresů'!$A:$O,12,0)</f>
        <v>0</v>
      </c>
      <c r="AS214" s="168">
        <f>VLOOKUP($F214,'struktura dle okresů'!$A:$O,13,0)</f>
        <v>28</v>
      </c>
      <c r="AT214" s="170">
        <f>VLOOKUP($F214,'struktura dle okresů'!$A:$O,14,0)</f>
        <v>181</v>
      </c>
      <c r="AU214" s="171">
        <f>VLOOKUP($F214,'struktura dle okresů'!$A:$O,15,0)</f>
        <v>280</v>
      </c>
      <c r="AV214" s="30">
        <f t="shared" si="115"/>
        <v>1.6615850055543738E-2</v>
      </c>
      <c r="AW214" s="31">
        <f t="shared" si="116"/>
        <v>1.0962241169305725E-2</v>
      </c>
      <c r="AX214" s="31">
        <f t="shared" si="117"/>
        <v>2.3241590214067277E-2</v>
      </c>
      <c r="AY214" s="121">
        <f t="shared" si="118"/>
        <v>1.7195794733007183E-2</v>
      </c>
      <c r="AZ214" s="31" t="str">
        <f t="shared" si="119"/>
        <v/>
      </c>
      <c r="BA214" s="31" t="str">
        <f t="shared" si="120"/>
        <v/>
      </c>
      <c r="BB214" s="31">
        <f t="shared" si="121"/>
        <v>1.3863718738673432E-2</v>
      </c>
      <c r="BC214" s="31" t="str">
        <f t="shared" si="122"/>
        <v/>
      </c>
      <c r="BD214" s="31" t="str">
        <f t="shared" si="123"/>
        <v/>
      </c>
      <c r="BE214" s="31" t="str">
        <f t="shared" si="124"/>
        <v/>
      </c>
      <c r="BF214" s="122">
        <f t="shared" si="125"/>
        <v>5.3588315645686667E-3</v>
      </c>
      <c r="BG214" s="123" t="str">
        <f t="shared" si="126"/>
        <v/>
      </c>
      <c r="BH214" s="184">
        <f t="shared" si="127"/>
        <v>0.42222222222222222</v>
      </c>
      <c r="BI214" s="185">
        <f t="shared" si="128"/>
        <v>0.3</v>
      </c>
      <c r="BJ214" s="185">
        <f t="shared" si="129"/>
        <v>0.6</v>
      </c>
      <c r="BK214" s="186">
        <f t="shared" si="130"/>
        <v>0.43819628647214853</v>
      </c>
      <c r="BL214" s="185" t="str">
        <f t="shared" si="131"/>
        <v/>
      </c>
      <c r="BM214" s="185" t="str">
        <f t="shared" si="132"/>
        <v/>
      </c>
      <c r="BN214" s="185">
        <f t="shared" si="133"/>
        <v>0.30177514792899407</v>
      </c>
      <c r="BO214" s="185" t="str">
        <f t="shared" si="134"/>
        <v/>
      </c>
      <c r="BP214" s="185" t="str">
        <f t="shared" si="135"/>
        <v/>
      </c>
      <c r="BQ214" s="185" t="str">
        <f t="shared" si="136"/>
        <v/>
      </c>
      <c r="BR214" s="187">
        <f t="shared" si="137"/>
        <v>0.20078740157480315</v>
      </c>
      <c r="BS214" s="188" t="str">
        <f t="shared" si="138"/>
        <v/>
      </c>
      <c r="BT214" s="209">
        <f t="shared" si="139"/>
        <v>1</v>
      </c>
      <c r="BU214" s="210">
        <f t="shared" si="140"/>
        <v>1</v>
      </c>
      <c r="BV214" s="210">
        <f t="shared" si="141"/>
        <v>1</v>
      </c>
      <c r="BW214" s="211">
        <f t="shared" si="142"/>
        <v>1</v>
      </c>
      <c r="BX214" s="210" t="str">
        <f t="shared" si="143"/>
        <v/>
      </c>
      <c r="BY214" s="210" t="str">
        <f t="shared" si="144"/>
        <v/>
      </c>
      <c r="BZ214" s="210">
        <f t="shared" si="145"/>
        <v>1</v>
      </c>
      <c r="CA214" s="210" t="str">
        <f t="shared" si="146"/>
        <v/>
      </c>
      <c r="CB214" s="210" t="str">
        <f t="shared" si="147"/>
        <v/>
      </c>
      <c r="CC214" s="210" t="str">
        <f t="shared" si="148"/>
        <v/>
      </c>
      <c r="CD214" s="212">
        <f t="shared" si="149"/>
        <v>0.84530386740331487</v>
      </c>
      <c r="CE214" s="213" t="str">
        <f t="shared" si="150"/>
        <v/>
      </c>
    </row>
    <row r="215" spans="1:83" x14ac:dyDescent="0.25">
      <c r="A215" s="12" t="s">
        <v>589</v>
      </c>
      <c r="B215" s="13" t="s">
        <v>590</v>
      </c>
      <c r="C215" s="13" t="s">
        <v>43</v>
      </c>
      <c r="D215" s="13" t="s">
        <v>155</v>
      </c>
      <c r="E215" s="13" t="s">
        <v>156</v>
      </c>
      <c r="F215" s="13" t="s">
        <v>157</v>
      </c>
      <c r="G215" s="13" t="s">
        <v>158</v>
      </c>
      <c r="H215" s="13" t="s">
        <v>99</v>
      </c>
      <c r="I215" s="13" t="str">
        <f t="shared" si="114"/>
        <v>ano</v>
      </c>
      <c r="J215" s="14">
        <f>VLOOKUP(D215,'struktura dle kraje'!A:C,3,0)</f>
        <v>449494</v>
      </c>
      <c r="K215" s="45">
        <f>VLOOKUP(F215,'struktura dle okresů'!A:C,3,0)</f>
        <v>72631</v>
      </c>
      <c r="L215" s="44">
        <v>115</v>
      </c>
      <c r="M215" s="14">
        <v>4</v>
      </c>
      <c r="N215" s="14">
        <v>7</v>
      </c>
      <c r="O215" s="15">
        <v>126</v>
      </c>
      <c r="P215" s="14"/>
      <c r="Q215" s="14"/>
      <c r="R215" s="14">
        <v>36</v>
      </c>
      <c r="S215" s="14"/>
      <c r="T215" s="14"/>
      <c r="U215" s="14"/>
      <c r="V215" s="16">
        <v>36</v>
      </c>
      <c r="W215" s="17"/>
      <c r="X215" s="142">
        <f>VLOOKUP($D215,'struktura dle kraje'!$A:$O,4,0)</f>
        <v>1665</v>
      </c>
      <c r="Y215" s="143">
        <f>VLOOKUP($D215,'struktura dle kraje'!$A:$O,5,0)</f>
        <v>30</v>
      </c>
      <c r="Z215" s="143">
        <f>VLOOKUP($D215,'struktura dle kraje'!$A:$O,6,0)</f>
        <v>190</v>
      </c>
      <c r="AA215" s="144">
        <f>VLOOKUP($D215,'struktura dle kraje'!$A:$O,7,0)</f>
        <v>1885</v>
      </c>
      <c r="AB215" s="143">
        <f>VLOOKUP($D215,'struktura dle kraje'!$A:$O,8,0)</f>
        <v>24</v>
      </c>
      <c r="AC215" s="143">
        <f>VLOOKUP($D215,'struktura dle kraje'!$A:$O,9,0)</f>
        <v>26</v>
      </c>
      <c r="AD215" s="143">
        <f>VLOOKUP($D215,'struktura dle kraje'!$A:$O,10,0)</f>
        <v>507</v>
      </c>
      <c r="AE215" s="143">
        <f>VLOOKUP($D215,'struktura dle kraje'!$A:$O,11,0)</f>
        <v>142</v>
      </c>
      <c r="AF215" s="143">
        <f>VLOOKUP($D215,'struktura dle kraje'!$A:$O,12,0)</f>
        <v>35</v>
      </c>
      <c r="AG215" s="143">
        <f>VLOOKUP($D215,'struktura dle kraje'!$A:$O,13,0)</f>
        <v>28</v>
      </c>
      <c r="AH215" s="145">
        <f>VLOOKUP($D215,'struktura dle kraje'!$A:$O,14,0)</f>
        <v>762</v>
      </c>
      <c r="AI215" s="146">
        <f>VLOOKUP($D215,'struktura dle kraje'!$A:$O,15,0)</f>
        <v>280</v>
      </c>
      <c r="AJ215" s="167">
        <f>VLOOKUP($F215,'struktura dle okresů'!$A:$O,4,0)</f>
        <v>353</v>
      </c>
      <c r="AK215" s="168">
        <f>VLOOKUP($F215,'struktura dle okresů'!$A:$O,5,0)</f>
        <v>9</v>
      </c>
      <c r="AL215" s="168">
        <f>VLOOKUP($F215,'struktura dle okresů'!$A:$O,6,0)</f>
        <v>20</v>
      </c>
      <c r="AM215" s="169">
        <f>VLOOKUP($F215,'struktura dle okresů'!$A:$O,7,0)</f>
        <v>382</v>
      </c>
      <c r="AN215" s="168">
        <f>VLOOKUP($F215,'struktura dle okresů'!$A:$O,8,0)</f>
        <v>0</v>
      </c>
      <c r="AO215" s="168">
        <f>VLOOKUP($F215,'struktura dle okresů'!$A:$O,9,0)</f>
        <v>0</v>
      </c>
      <c r="AP215" s="168">
        <f>VLOOKUP($F215,'struktura dle okresů'!$A:$O,10,0)</f>
        <v>170</v>
      </c>
      <c r="AQ215" s="168">
        <f>VLOOKUP($F215,'struktura dle okresů'!$A:$O,11,0)</f>
        <v>0</v>
      </c>
      <c r="AR215" s="168">
        <f>VLOOKUP($F215,'struktura dle okresů'!$A:$O,12,0)</f>
        <v>0</v>
      </c>
      <c r="AS215" s="168">
        <f>VLOOKUP($F215,'struktura dle okresů'!$A:$O,13,0)</f>
        <v>0</v>
      </c>
      <c r="AT215" s="170">
        <f>VLOOKUP($F215,'struktura dle okresů'!$A:$O,14,0)</f>
        <v>170</v>
      </c>
      <c r="AU215" s="171">
        <f>VLOOKUP($F215,'struktura dle okresů'!$A:$O,15,0)</f>
        <v>0</v>
      </c>
      <c r="AV215" s="30">
        <f t="shared" si="115"/>
        <v>2.7180978042496869E-3</v>
      </c>
      <c r="AW215" s="31">
        <f t="shared" si="116"/>
        <v>4.8721071863580996E-3</v>
      </c>
      <c r="AX215" s="31">
        <f t="shared" si="117"/>
        <v>1.4271151885830785E-3</v>
      </c>
      <c r="AY215" s="121">
        <f t="shared" si="118"/>
        <v>2.623087332153638E-3</v>
      </c>
      <c r="AZ215" s="31" t="str">
        <f t="shared" si="119"/>
        <v/>
      </c>
      <c r="BA215" s="31" t="str">
        <f t="shared" si="120"/>
        <v/>
      </c>
      <c r="BB215" s="31">
        <f t="shared" si="121"/>
        <v>3.2620514679231605E-3</v>
      </c>
      <c r="BC215" s="31" t="str">
        <f t="shared" si="122"/>
        <v/>
      </c>
      <c r="BD215" s="31" t="str">
        <f t="shared" si="123"/>
        <v/>
      </c>
      <c r="BE215" s="31" t="str">
        <f t="shared" si="124"/>
        <v/>
      </c>
      <c r="BF215" s="122">
        <f t="shared" si="125"/>
        <v>1.2609015446043922E-3</v>
      </c>
      <c r="BG215" s="123" t="str">
        <f t="shared" si="126"/>
        <v/>
      </c>
      <c r="BH215" s="184">
        <f t="shared" si="127"/>
        <v>6.9069069069069067E-2</v>
      </c>
      <c r="BI215" s="185">
        <f t="shared" si="128"/>
        <v>0.13333333333333333</v>
      </c>
      <c r="BJ215" s="185">
        <f t="shared" si="129"/>
        <v>3.6842105263157891E-2</v>
      </c>
      <c r="BK215" s="186">
        <f t="shared" si="130"/>
        <v>6.6843501326259949E-2</v>
      </c>
      <c r="BL215" s="185" t="str">
        <f t="shared" si="131"/>
        <v/>
      </c>
      <c r="BM215" s="185" t="str">
        <f t="shared" si="132"/>
        <v/>
      </c>
      <c r="BN215" s="185">
        <f t="shared" si="133"/>
        <v>7.1005917159763315E-2</v>
      </c>
      <c r="BO215" s="185" t="str">
        <f t="shared" si="134"/>
        <v/>
      </c>
      <c r="BP215" s="185" t="str">
        <f t="shared" si="135"/>
        <v/>
      </c>
      <c r="BQ215" s="185" t="str">
        <f t="shared" si="136"/>
        <v/>
      </c>
      <c r="BR215" s="187">
        <f t="shared" si="137"/>
        <v>4.7244094488188976E-2</v>
      </c>
      <c r="BS215" s="188" t="str">
        <f t="shared" si="138"/>
        <v/>
      </c>
      <c r="BT215" s="209">
        <f t="shared" si="139"/>
        <v>0.32577903682719545</v>
      </c>
      <c r="BU215" s="210">
        <f t="shared" si="140"/>
        <v>0.44444444444444442</v>
      </c>
      <c r="BV215" s="210">
        <f t="shared" si="141"/>
        <v>0.35</v>
      </c>
      <c r="BW215" s="211">
        <f t="shared" si="142"/>
        <v>0.32984293193717279</v>
      </c>
      <c r="BX215" s="210" t="str">
        <f t="shared" si="143"/>
        <v/>
      </c>
      <c r="BY215" s="210" t="str">
        <f t="shared" si="144"/>
        <v/>
      </c>
      <c r="BZ215" s="210">
        <f t="shared" si="145"/>
        <v>0.21176470588235294</v>
      </c>
      <c r="CA215" s="210" t="str">
        <f t="shared" si="146"/>
        <v/>
      </c>
      <c r="CB215" s="210" t="str">
        <f t="shared" si="147"/>
        <v/>
      </c>
      <c r="CC215" s="210" t="str">
        <f t="shared" si="148"/>
        <v/>
      </c>
      <c r="CD215" s="212">
        <f t="shared" si="149"/>
        <v>0.21176470588235294</v>
      </c>
      <c r="CE215" s="213" t="str">
        <f t="shared" si="150"/>
        <v/>
      </c>
    </row>
    <row r="216" spans="1:83" x14ac:dyDescent="0.25">
      <c r="A216" s="12" t="s">
        <v>593</v>
      </c>
      <c r="B216" s="13" t="s">
        <v>594</v>
      </c>
      <c r="C216" s="13" t="s">
        <v>141</v>
      </c>
      <c r="D216" s="13" t="s">
        <v>37</v>
      </c>
      <c r="E216" s="13" t="s">
        <v>38</v>
      </c>
      <c r="F216" s="13" t="s">
        <v>276</v>
      </c>
      <c r="G216" s="13" t="s">
        <v>277</v>
      </c>
      <c r="H216" s="13" t="s">
        <v>205</v>
      </c>
      <c r="I216" s="13" t="str">
        <f t="shared" si="114"/>
        <v>ne</v>
      </c>
      <c r="J216" s="14">
        <f>VLOOKUP(D216,'struktura dle kraje'!A:C,3,0)</f>
        <v>808356</v>
      </c>
      <c r="K216" s="45">
        <f>VLOOKUP(F216,'struktura dle okresů'!A:C,3,0)</f>
        <v>86723</v>
      </c>
      <c r="L216" s="44"/>
      <c r="M216" s="14"/>
      <c r="N216" s="14"/>
      <c r="O216" s="15"/>
      <c r="P216" s="14"/>
      <c r="Q216" s="14"/>
      <c r="R216" s="14">
        <v>60</v>
      </c>
      <c r="S216" s="14"/>
      <c r="T216" s="14"/>
      <c r="U216" s="14"/>
      <c r="V216" s="16">
        <v>60</v>
      </c>
      <c r="W216" s="17"/>
      <c r="X216" s="142">
        <f>VLOOKUP($D216,'struktura dle kraje'!$A:$O,4,0)</f>
        <v>3415</v>
      </c>
      <c r="Y216" s="143">
        <f>VLOOKUP($D216,'struktura dle kraje'!$A:$O,5,0)</f>
        <v>43</v>
      </c>
      <c r="Z216" s="143">
        <f>VLOOKUP($D216,'struktura dle kraje'!$A:$O,6,0)</f>
        <v>355</v>
      </c>
      <c r="AA216" s="144">
        <f>VLOOKUP($D216,'struktura dle kraje'!$A:$O,7,0)</f>
        <v>3813</v>
      </c>
      <c r="AB216" s="143">
        <f>VLOOKUP($D216,'struktura dle kraje'!$A:$O,8,0)</f>
        <v>27</v>
      </c>
      <c r="AC216" s="143">
        <f>VLOOKUP($D216,'struktura dle kraje'!$A:$O,9,0)</f>
        <v>40</v>
      </c>
      <c r="AD216" s="143">
        <f>VLOOKUP($D216,'struktura dle kraje'!$A:$O,10,0)</f>
        <v>1117</v>
      </c>
      <c r="AE216" s="143">
        <f>VLOOKUP($D216,'struktura dle kraje'!$A:$O,11,0)</f>
        <v>642</v>
      </c>
      <c r="AF216" s="143">
        <f>VLOOKUP($D216,'struktura dle kraje'!$A:$O,12,0)</f>
        <v>157</v>
      </c>
      <c r="AG216" s="143">
        <f>VLOOKUP($D216,'struktura dle kraje'!$A:$O,13,0)</f>
        <v>49</v>
      </c>
      <c r="AH216" s="145">
        <f>VLOOKUP($D216,'struktura dle kraje'!$A:$O,14,0)</f>
        <v>2032</v>
      </c>
      <c r="AI216" s="146">
        <f>VLOOKUP($D216,'struktura dle kraje'!$A:$O,15,0)</f>
        <v>692</v>
      </c>
      <c r="AJ216" s="167">
        <f>VLOOKUP($F216,'struktura dle okresů'!$A:$O,4,0)</f>
        <v>111</v>
      </c>
      <c r="AK216" s="168">
        <f>VLOOKUP($F216,'struktura dle okresů'!$A:$O,5,0)</f>
        <v>0</v>
      </c>
      <c r="AL216" s="168">
        <f>VLOOKUP($F216,'struktura dle okresů'!$A:$O,6,0)</f>
        <v>11</v>
      </c>
      <c r="AM216" s="169">
        <f>VLOOKUP($F216,'struktura dle okresů'!$A:$O,7,0)</f>
        <v>122</v>
      </c>
      <c r="AN216" s="168">
        <f>VLOOKUP($F216,'struktura dle okresů'!$A:$O,8,0)</f>
        <v>0</v>
      </c>
      <c r="AO216" s="168">
        <f>VLOOKUP($F216,'struktura dle okresů'!$A:$O,9,0)</f>
        <v>0</v>
      </c>
      <c r="AP216" s="168">
        <f>VLOOKUP($F216,'struktura dle okresů'!$A:$O,10,0)</f>
        <v>192</v>
      </c>
      <c r="AQ216" s="168">
        <f>VLOOKUP($F216,'struktura dle okresů'!$A:$O,11,0)</f>
        <v>175</v>
      </c>
      <c r="AR216" s="168">
        <f>VLOOKUP($F216,'struktura dle okresů'!$A:$O,12,0)</f>
        <v>0</v>
      </c>
      <c r="AS216" s="168">
        <f>VLOOKUP($F216,'struktura dle okresů'!$A:$O,13,0)</f>
        <v>0</v>
      </c>
      <c r="AT216" s="170">
        <f>VLOOKUP($F216,'struktura dle okresů'!$A:$O,14,0)</f>
        <v>367</v>
      </c>
      <c r="AU216" s="171">
        <f>VLOOKUP($F216,'struktura dle okresů'!$A:$O,15,0)</f>
        <v>0</v>
      </c>
      <c r="AV216" s="30" t="str">
        <f t="shared" si="115"/>
        <v/>
      </c>
      <c r="AW216" s="31" t="str">
        <f t="shared" si="116"/>
        <v/>
      </c>
      <c r="AX216" s="31" t="str">
        <f t="shared" si="117"/>
        <v/>
      </c>
      <c r="AY216" s="121" t="str">
        <f t="shared" si="118"/>
        <v/>
      </c>
      <c r="AZ216" s="31" t="str">
        <f t="shared" si="119"/>
        <v/>
      </c>
      <c r="BA216" s="31" t="str">
        <f t="shared" si="120"/>
        <v/>
      </c>
      <c r="BB216" s="31">
        <f t="shared" si="121"/>
        <v>5.4367524465386008E-3</v>
      </c>
      <c r="BC216" s="31" t="str">
        <f t="shared" si="122"/>
        <v/>
      </c>
      <c r="BD216" s="31" t="str">
        <f t="shared" si="123"/>
        <v/>
      </c>
      <c r="BE216" s="31" t="str">
        <f t="shared" si="124"/>
        <v/>
      </c>
      <c r="BF216" s="122">
        <f t="shared" si="125"/>
        <v>2.1015025743406535E-3</v>
      </c>
      <c r="BG216" s="123" t="str">
        <f t="shared" si="126"/>
        <v/>
      </c>
      <c r="BH216" s="184" t="str">
        <f t="shared" si="127"/>
        <v/>
      </c>
      <c r="BI216" s="185" t="str">
        <f t="shared" si="128"/>
        <v/>
      </c>
      <c r="BJ216" s="185" t="str">
        <f t="shared" si="129"/>
        <v/>
      </c>
      <c r="BK216" s="186" t="str">
        <f t="shared" si="130"/>
        <v/>
      </c>
      <c r="BL216" s="185" t="str">
        <f t="shared" si="131"/>
        <v/>
      </c>
      <c r="BM216" s="185" t="str">
        <f t="shared" si="132"/>
        <v/>
      </c>
      <c r="BN216" s="185">
        <f t="shared" si="133"/>
        <v>5.371530886302596E-2</v>
      </c>
      <c r="BO216" s="185" t="str">
        <f t="shared" si="134"/>
        <v/>
      </c>
      <c r="BP216" s="185" t="str">
        <f t="shared" si="135"/>
        <v/>
      </c>
      <c r="BQ216" s="185" t="str">
        <f t="shared" si="136"/>
        <v/>
      </c>
      <c r="BR216" s="187">
        <f t="shared" si="137"/>
        <v>2.952755905511811E-2</v>
      </c>
      <c r="BS216" s="188" t="str">
        <f t="shared" si="138"/>
        <v/>
      </c>
      <c r="BT216" s="209" t="str">
        <f t="shared" si="139"/>
        <v/>
      </c>
      <c r="BU216" s="210" t="str">
        <f t="shared" si="140"/>
        <v/>
      </c>
      <c r="BV216" s="210" t="str">
        <f t="shared" si="141"/>
        <v/>
      </c>
      <c r="BW216" s="211" t="str">
        <f t="shared" si="142"/>
        <v/>
      </c>
      <c r="BX216" s="210" t="str">
        <f t="shared" si="143"/>
        <v/>
      </c>
      <c r="BY216" s="210" t="str">
        <f t="shared" si="144"/>
        <v/>
      </c>
      <c r="BZ216" s="210">
        <f t="shared" si="145"/>
        <v>0.3125</v>
      </c>
      <c r="CA216" s="210" t="str">
        <f t="shared" si="146"/>
        <v/>
      </c>
      <c r="CB216" s="210" t="str">
        <f t="shared" si="147"/>
        <v/>
      </c>
      <c r="CC216" s="210" t="str">
        <f t="shared" si="148"/>
        <v/>
      </c>
      <c r="CD216" s="212">
        <f t="shared" si="149"/>
        <v>0.16348773841961853</v>
      </c>
      <c r="CE216" s="213" t="str">
        <f t="shared" si="150"/>
        <v/>
      </c>
    </row>
    <row r="217" spans="1:83" x14ac:dyDescent="0.25">
      <c r="A217" s="12" t="s">
        <v>595</v>
      </c>
      <c r="B217" s="13" t="s">
        <v>596</v>
      </c>
      <c r="C217" s="13" t="s">
        <v>43</v>
      </c>
      <c r="D217" s="13" t="s">
        <v>26</v>
      </c>
      <c r="E217" s="13" t="s">
        <v>27</v>
      </c>
      <c r="F217" s="13" t="s">
        <v>59</v>
      </c>
      <c r="G217" s="13" t="s">
        <v>60</v>
      </c>
      <c r="H217" s="13" t="s">
        <v>205</v>
      </c>
      <c r="I217" s="13" t="str">
        <f t="shared" si="114"/>
        <v>ano</v>
      </c>
      <c r="J217" s="14">
        <f>VLOOKUP(D217,'struktura dle kraje'!A:C,3,0)</f>
        <v>1466215</v>
      </c>
      <c r="K217" s="45">
        <f>VLOOKUP(F217,'struktura dle okresů'!A:C,3,0)</f>
        <v>204547</v>
      </c>
      <c r="L217" s="44">
        <v>49</v>
      </c>
      <c r="M217" s="14"/>
      <c r="N217" s="14">
        <v>4</v>
      </c>
      <c r="O217" s="15">
        <v>53</v>
      </c>
      <c r="P217" s="14"/>
      <c r="Q217" s="14"/>
      <c r="R217" s="14">
        <v>35</v>
      </c>
      <c r="S217" s="14"/>
      <c r="T217" s="14"/>
      <c r="U217" s="14"/>
      <c r="V217" s="16">
        <v>35</v>
      </c>
      <c r="W217" s="17"/>
      <c r="X217" s="142">
        <f>VLOOKUP($D217,'struktura dle kraje'!$A:$O,4,0)</f>
        <v>3553</v>
      </c>
      <c r="Y217" s="143">
        <f>VLOOKUP($D217,'struktura dle kraje'!$A:$O,5,0)</f>
        <v>80</v>
      </c>
      <c r="Z217" s="143">
        <f>VLOOKUP($D217,'struktura dle kraje'!$A:$O,6,0)</f>
        <v>287</v>
      </c>
      <c r="AA217" s="144">
        <f>VLOOKUP($D217,'struktura dle kraje'!$A:$O,7,0)</f>
        <v>3920</v>
      </c>
      <c r="AB217" s="143">
        <f>VLOOKUP($D217,'struktura dle kraje'!$A:$O,8,0)</f>
        <v>111</v>
      </c>
      <c r="AC217" s="143">
        <f>VLOOKUP($D217,'struktura dle kraje'!$A:$O,9,0)</f>
        <v>73</v>
      </c>
      <c r="AD217" s="143">
        <f>VLOOKUP($D217,'struktura dle kraje'!$A:$O,10,0)</f>
        <v>1162</v>
      </c>
      <c r="AE217" s="143">
        <f>VLOOKUP($D217,'struktura dle kraje'!$A:$O,11,0)</f>
        <v>1325</v>
      </c>
      <c r="AF217" s="143">
        <f>VLOOKUP($D217,'struktura dle kraje'!$A:$O,12,0)</f>
        <v>988</v>
      </c>
      <c r="AG217" s="143">
        <f>VLOOKUP($D217,'struktura dle kraje'!$A:$O,13,0)</f>
        <v>41</v>
      </c>
      <c r="AH217" s="145">
        <f>VLOOKUP($D217,'struktura dle kraje'!$A:$O,14,0)</f>
        <v>3700</v>
      </c>
      <c r="AI217" s="146">
        <f>VLOOKUP($D217,'struktura dle kraje'!$A:$O,15,0)</f>
        <v>420</v>
      </c>
      <c r="AJ217" s="167">
        <f>VLOOKUP($F217,'struktura dle okresů'!$A:$O,4,0)</f>
        <v>136</v>
      </c>
      <c r="AK217" s="168">
        <f>VLOOKUP($F217,'struktura dle okresů'!$A:$O,5,0)</f>
        <v>0</v>
      </c>
      <c r="AL217" s="168">
        <f>VLOOKUP($F217,'struktura dle okresů'!$A:$O,6,0)</f>
        <v>10</v>
      </c>
      <c r="AM217" s="169">
        <f>VLOOKUP($F217,'struktura dle okresů'!$A:$O,7,0)</f>
        <v>146</v>
      </c>
      <c r="AN217" s="168">
        <f>VLOOKUP($F217,'struktura dle okresů'!$A:$O,8,0)</f>
        <v>0</v>
      </c>
      <c r="AO217" s="168">
        <f>VLOOKUP($F217,'struktura dle okresů'!$A:$O,9,0)</f>
        <v>0</v>
      </c>
      <c r="AP217" s="168">
        <f>VLOOKUP($F217,'struktura dle okresů'!$A:$O,10,0)</f>
        <v>215</v>
      </c>
      <c r="AQ217" s="168">
        <f>VLOOKUP($F217,'struktura dle okresů'!$A:$O,11,0)</f>
        <v>106</v>
      </c>
      <c r="AR217" s="168">
        <f>VLOOKUP($F217,'struktura dle okresů'!$A:$O,12,0)</f>
        <v>80</v>
      </c>
      <c r="AS217" s="168">
        <f>VLOOKUP($F217,'struktura dle okresů'!$A:$O,13,0)</f>
        <v>0</v>
      </c>
      <c r="AT217" s="170">
        <f>VLOOKUP($F217,'struktura dle okresů'!$A:$O,14,0)</f>
        <v>401</v>
      </c>
      <c r="AU217" s="171">
        <f>VLOOKUP($F217,'struktura dle okresů'!$A:$O,15,0)</f>
        <v>60</v>
      </c>
      <c r="AV217" s="30">
        <f t="shared" si="115"/>
        <v>1.158146020941171E-3</v>
      </c>
      <c r="AW217" s="31" t="str">
        <f t="shared" si="116"/>
        <v/>
      </c>
      <c r="AX217" s="31">
        <f t="shared" si="117"/>
        <v>8.1549439347604487E-4</v>
      </c>
      <c r="AY217" s="121">
        <f t="shared" si="118"/>
        <v>1.1033621317789112E-3</v>
      </c>
      <c r="AZ217" s="31" t="str">
        <f t="shared" si="119"/>
        <v/>
      </c>
      <c r="BA217" s="31" t="str">
        <f t="shared" si="120"/>
        <v/>
      </c>
      <c r="BB217" s="31">
        <f t="shared" si="121"/>
        <v>3.1714389271475171E-3</v>
      </c>
      <c r="BC217" s="31" t="str">
        <f t="shared" si="122"/>
        <v/>
      </c>
      <c r="BD217" s="31" t="str">
        <f t="shared" si="123"/>
        <v/>
      </c>
      <c r="BE217" s="31" t="str">
        <f t="shared" si="124"/>
        <v/>
      </c>
      <c r="BF217" s="122">
        <f t="shared" si="125"/>
        <v>1.2258765016987146E-3</v>
      </c>
      <c r="BG217" s="123" t="str">
        <f t="shared" si="126"/>
        <v/>
      </c>
      <c r="BH217" s="184">
        <f t="shared" si="127"/>
        <v>1.3791162397973544E-2</v>
      </c>
      <c r="BI217" s="185" t="str">
        <f t="shared" si="128"/>
        <v/>
      </c>
      <c r="BJ217" s="185">
        <f t="shared" si="129"/>
        <v>1.3937282229965157E-2</v>
      </c>
      <c r="BK217" s="186">
        <f t="shared" si="130"/>
        <v>1.3520408163265307E-2</v>
      </c>
      <c r="BL217" s="185" t="str">
        <f t="shared" si="131"/>
        <v/>
      </c>
      <c r="BM217" s="185" t="str">
        <f t="shared" si="132"/>
        <v/>
      </c>
      <c r="BN217" s="185">
        <f t="shared" si="133"/>
        <v>3.0120481927710843E-2</v>
      </c>
      <c r="BO217" s="185" t="str">
        <f t="shared" si="134"/>
        <v/>
      </c>
      <c r="BP217" s="185" t="str">
        <f t="shared" si="135"/>
        <v/>
      </c>
      <c r="BQ217" s="185" t="str">
        <f t="shared" si="136"/>
        <v/>
      </c>
      <c r="BR217" s="187">
        <f t="shared" si="137"/>
        <v>9.45945945945946E-3</v>
      </c>
      <c r="BS217" s="188" t="str">
        <f t="shared" si="138"/>
        <v/>
      </c>
      <c r="BT217" s="209">
        <f t="shared" si="139"/>
        <v>0.36029411764705882</v>
      </c>
      <c r="BU217" s="210" t="str">
        <f t="shared" si="140"/>
        <v/>
      </c>
      <c r="BV217" s="210">
        <f t="shared" si="141"/>
        <v>0.4</v>
      </c>
      <c r="BW217" s="211">
        <f t="shared" si="142"/>
        <v>0.36301369863013699</v>
      </c>
      <c r="BX217" s="210" t="str">
        <f t="shared" si="143"/>
        <v/>
      </c>
      <c r="BY217" s="210" t="str">
        <f t="shared" si="144"/>
        <v/>
      </c>
      <c r="BZ217" s="210">
        <f t="shared" si="145"/>
        <v>0.16279069767441862</v>
      </c>
      <c r="CA217" s="210" t="str">
        <f t="shared" si="146"/>
        <v/>
      </c>
      <c r="CB217" s="210" t="str">
        <f t="shared" si="147"/>
        <v/>
      </c>
      <c r="CC217" s="210" t="str">
        <f t="shared" si="148"/>
        <v/>
      </c>
      <c r="CD217" s="212">
        <f t="shared" si="149"/>
        <v>8.7281795511221949E-2</v>
      </c>
      <c r="CE217" s="213" t="str">
        <f t="shared" si="150"/>
        <v/>
      </c>
    </row>
    <row r="218" spans="1:83" x14ac:dyDescent="0.25">
      <c r="A218" s="12" t="s">
        <v>597</v>
      </c>
      <c r="B218" s="13" t="s">
        <v>598</v>
      </c>
      <c r="C218" s="13" t="s">
        <v>132</v>
      </c>
      <c r="D218" s="13" t="s">
        <v>26</v>
      </c>
      <c r="E218" s="13" t="s">
        <v>27</v>
      </c>
      <c r="F218" s="13" t="s">
        <v>328</v>
      </c>
      <c r="G218" s="13" t="s">
        <v>329</v>
      </c>
      <c r="H218" s="13" t="s">
        <v>205</v>
      </c>
      <c r="I218" s="13" t="str">
        <f t="shared" si="114"/>
        <v>ne</v>
      </c>
      <c r="J218" s="14">
        <f>VLOOKUP(D218,'struktura dle kraje'!A:C,3,0)</f>
        <v>1466215</v>
      </c>
      <c r="K218" s="45">
        <f>VLOOKUP(F218,'struktura dle okresů'!A:C,3,0)</f>
        <v>171506</v>
      </c>
      <c r="L218" s="44"/>
      <c r="M218" s="14"/>
      <c r="N218" s="14"/>
      <c r="O218" s="15"/>
      <c r="P218" s="14"/>
      <c r="Q218" s="14"/>
      <c r="R218" s="14">
        <v>112</v>
      </c>
      <c r="S218" s="14">
        <v>40</v>
      </c>
      <c r="T218" s="14"/>
      <c r="U218" s="14"/>
      <c r="V218" s="16">
        <v>152</v>
      </c>
      <c r="W218" s="17"/>
      <c r="X218" s="142">
        <f>VLOOKUP($D218,'struktura dle kraje'!$A:$O,4,0)</f>
        <v>3553</v>
      </c>
      <c r="Y218" s="143">
        <f>VLOOKUP($D218,'struktura dle kraje'!$A:$O,5,0)</f>
        <v>80</v>
      </c>
      <c r="Z218" s="143">
        <f>VLOOKUP($D218,'struktura dle kraje'!$A:$O,6,0)</f>
        <v>287</v>
      </c>
      <c r="AA218" s="144">
        <f>VLOOKUP($D218,'struktura dle kraje'!$A:$O,7,0)</f>
        <v>3920</v>
      </c>
      <c r="AB218" s="143">
        <f>VLOOKUP($D218,'struktura dle kraje'!$A:$O,8,0)</f>
        <v>111</v>
      </c>
      <c r="AC218" s="143">
        <f>VLOOKUP($D218,'struktura dle kraje'!$A:$O,9,0)</f>
        <v>73</v>
      </c>
      <c r="AD218" s="143">
        <f>VLOOKUP($D218,'struktura dle kraje'!$A:$O,10,0)</f>
        <v>1162</v>
      </c>
      <c r="AE218" s="143">
        <f>VLOOKUP($D218,'struktura dle kraje'!$A:$O,11,0)</f>
        <v>1325</v>
      </c>
      <c r="AF218" s="143">
        <f>VLOOKUP($D218,'struktura dle kraje'!$A:$O,12,0)</f>
        <v>988</v>
      </c>
      <c r="AG218" s="143">
        <f>VLOOKUP($D218,'struktura dle kraje'!$A:$O,13,0)</f>
        <v>41</v>
      </c>
      <c r="AH218" s="145">
        <f>VLOOKUP($D218,'struktura dle kraje'!$A:$O,14,0)</f>
        <v>3700</v>
      </c>
      <c r="AI218" s="146">
        <f>VLOOKUP($D218,'struktura dle kraje'!$A:$O,15,0)</f>
        <v>420</v>
      </c>
      <c r="AJ218" s="167">
        <f>VLOOKUP($F218,'struktura dle okresů'!$A:$O,4,0)</f>
        <v>694</v>
      </c>
      <c r="AK218" s="168">
        <f>VLOOKUP($F218,'struktura dle okresů'!$A:$O,5,0)</f>
        <v>13</v>
      </c>
      <c r="AL218" s="168">
        <f>VLOOKUP($F218,'struktura dle okresů'!$A:$O,6,0)</f>
        <v>64</v>
      </c>
      <c r="AM218" s="169">
        <f>VLOOKUP($F218,'struktura dle okresů'!$A:$O,7,0)</f>
        <v>771</v>
      </c>
      <c r="AN218" s="168">
        <f>VLOOKUP($F218,'struktura dle okresů'!$A:$O,8,0)</f>
        <v>6</v>
      </c>
      <c r="AO218" s="168">
        <f>VLOOKUP($F218,'struktura dle okresů'!$A:$O,9,0)</f>
        <v>2</v>
      </c>
      <c r="AP218" s="168">
        <f>VLOOKUP($F218,'struktura dle okresů'!$A:$O,10,0)</f>
        <v>132</v>
      </c>
      <c r="AQ218" s="168">
        <f>VLOOKUP($F218,'struktura dle okresů'!$A:$O,11,0)</f>
        <v>40</v>
      </c>
      <c r="AR218" s="168">
        <f>VLOOKUP($F218,'struktura dle okresů'!$A:$O,12,0)</f>
        <v>40</v>
      </c>
      <c r="AS218" s="168">
        <f>VLOOKUP($F218,'struktura dle okresů'!$A:$O,13,0)</f>
        <v>0</v>
      </c>
      <c r="AT218" s="170">
        <f>VLOOKUP($F218,'struktura dle okresů'!$A:$O,14,0)</f>
        <v>220</v>
      </c>
      <c r="AU218" s="171">
        <f>VLOOKUP($F218,'struktura dle okresů'!$A:$O,15,0)</f>
        <v>0</v>
      </c>
      <c r="AV218" s="30" t="str">
        <f t="shared" si="115"/>
        <v/>
      </c>
      <c r="AW218" s="31" t="str">
        <f t="shared" si="116"/>
        <v/>
      </c>
      <c r="AX218" s="31" t="str">
        <f t="shared" si="117"/>
        <v/>
      </c>
      <c r="AY218" s="121" t="str">
        <f t="shared" si="118"/>
        <v/>
      </c>
      <c r="AZ218" s="31" t="str">
        <f t="shared" si="119"/>
        <v/>
      </c>
      <c r="BA218" s="31" t="str">
        <f t="shared" si="120"/>
        <v/>
      </c>
      <c r="BB218" s="31">
        <f t="shared" si="121"/>
        <v>1.0148604566872055E-2</v>
      </c>
      <c r="BC218" s="31">
        <f t="shared" si="122"/>
        <v>3.3126293995859213E-3</v>
      </c>
      <c r="BD218" s="31" t="str">
        <f t="shared" si="123"/>
        <v/>
      </c>
      <c r="BE218" s="31" t="str">
        <f t="shared" si="124"/>
        <v/>
      </c>
      <c r="BF218" s="122">
        <f t="shared" si="125"/>
        <v>5.3238065216629892E-3</v>
      </c>
      <c r="BG218" s="123" t="str">
        <f t="shared" si="126"/>
        <v/>
      </c>
      <c r="BH218" s="184" t="str">
        <f t="shared" si="127"/>
        <v/>
      </c>
      <c r="BI218" s="185" t="str">
        <f t="shared" si="128"/>
        <v/>
      </c>
      <c r="BJ218" s="185" t="str">
        <f t="shared" si="129"/>
        <v/>
      </c>
      <c r="BK218" s="186" t="str">
        <f t="shared" si="130"/>
        <v/>
      </c>
      <c r="BL218" s="185" t="str">
        <f t="shared" si="131"/>
        <v/>
      </c>
      <c r="BM218" s="185" t="str">
        <f t="shared" si="132"/>
        <v/>
      </c>
      <c r="BN218" s="185">
        <f t="shared" si="133"/>
        <v>9.6385542168674704E-2</v>
      </c>
      <c r="BO218" s="185">
        <f t="shared" si="134"/>
        <v>3.0188679245283019E-2</v>
      </c>
      <c r="BP218" s="185" t="str">
        <f t="shared" si="135"/>
        <v/>
      </c>
      <c r="BQ218" s="185" t="str">
        <f t="shared" si="136"/>
        <v/>
      </c>
      <c r="BR218" s="187">
        <f t="shared" si="137"/>
        <v>4.1081081081081078E-2</v>
      </c>
      <c r="BS218" s="188" t="str">
        <f t="shared" si="138"/>
        <v/>
      </c>
      <c r="BT218" s="209" t="str">
        <f t="shared" si="139"/>
        <v/>
      </c>
      <c r="BU218" s="210" t="str">
        <f t="shared" si="140"/>
        <v/>
      </c>
      <c r="BV218" s="210" t="str">
        <f t="shared" si="141"/>
        <v/>
      </c>
      <c r="BW218" s="211" t="str">
        <f t="shared" si="142"/>
        <v/>
      </c>
      <c r="BX218" s="210" t="str">
        <f t="shared" si="143"/>
        <v/>
      </c>
      <c r="BY218" s="210" t="str">
        <f t="shared" si="144"/>
        <v/>
      </c>
      <c r="BZ218" s="210">
        <f t="shared" si="145"/>
        <v>0.84848484848484851</v>
      </c>
      <c r="CA218" s="210">
        <f t="shared" si="146"/>
        <v>1</v>
      </c>
      <c r="CB218" s="210" t="str">
        <f t="shared" si="147"/>
        <v/>
      </c>
      <c r="CC218" s="210" t="str">
        <f t="shared" si="148"/>
        <v/>
      </c>
      <c r="CD218" s="212">
        <f t="shared" si="149"/>
        <v>0.69090909090909092</v>
      </c>
      <c r="CE218" s="213" t="str">
        <f t="shared" si="150"/>
        <v/>
      </c>
    </row>
    <row r="219" spans="1:83" x14ac:dyDescent="0.25">
      <c r="A219" s="12" t="s">
        <v>599</v>
      </c>
      <c r="B219" s="13" t="s">
        <v>600</v>
      </c>
      <c r="C219" s="13" t="s">
        <v>43</v>
      </c>
      <c r="D219" s="13" t="s">
        <v>135</v>
      </c>
      <c r="E219" s="13" t="s">
        <v>136</v>
      </c>
      <c r="F219" s="13" t="s">
        <v>137</v>
      </c>
      <c r="G219" s="13" t="s">
        <v>138</v>
      </c>
      <c r="H219" s="13" t="s">
        <v>99</v>
      </c>
      <c r="I219" s="13" t="str">
        <f t="shared" si="114"/>
        <v>ano</v>
      </c>
      <c r="J219" s="14">
        <f>VLOOKUP(D219,'struktura dle kraje'!A:C,3,0)</f>
        <v>530469</v>
      </c>
      <c r="K219" s="45">
        <f>VLOOKUP(F219,'struktura dle okresů'!A:C,3,0)</f>
        <v>106659</v>
      </c>
      <c r="L219" s="44">
        <v>198</v>
      </c>
      <c r="M219" s="14">
        <v>6</v>
      </c>
      <c r="N219" s="14">
        <v>17</v>
      </c>
      <c r="O219" s="15">
        <v>221</v>
      </c>
      <c r="P219" s="14">
        <v>10</v>
      </c>
      <c r="Q219" s="14">
        <v>10</v>
      </c>
      <c r="R219" s="14">
        <v>73</v>
      </c>
      <c r="S219" s="14"/>
      <c r="T219" s="14"/>
      <c r="U219" s="14"/>
      <c r="V219" s="16">
        <v>93</v>
      </c>
      <c r="W219" s="17"/>
      <c r="X219" s="142">
        <f>VLOOKUP($D219,'struktura dle kraje'!$A:$O,4,0)</f>
        <v>1773</v>
      </c>
      <c r="Y219" s="143">
        <f>VLOOKUP($D219,'struktura dle kraje'!$A:$O,5,0)</f>
        <v>32</v>
      </c>
      <c r="Z219" s="143">
        <f>VLOOKUP($D219,'struktura dle kraje'!$A:$O,6,0)</f>
        <v>130</v>
      </c>
      <c r="AA219" s="144">
        <f>VLOOKUP($D219,'struktura dle kraje'!$A:$O,7,0)</f>
        <v>1935</v>
      </c>
      <c r="AB219" s="143">
        <f>VLOOKUP($D219,'struktura dle kraje'!$A:$O,8,0)</f>
        <v>10</v>
      </c>
      <c r="AC219" s="143">
        <f>VLOOKUP($D219,'struktura dle kraje'!$A:$O,9,0)</f>
        <v>10</v>
      </c>
      <c r="AD219" s="143">
        <f>VLOOKUP($D219,'struktura dle kraje'!$A:$O,10,0)</f>
        <v>754</v>
      </c>
      <c r="AE219" s="143">
        <f>VLOOKUP($D219,'struktura dle kraje'!$A:$O,11,0)</f>
        <v>856</v>
      </c>
      <c r="AF219" s="143">
        <f>VLOOKUP($D219,'struktura dle kraje'!$A:$O,12,0)</f>
        <v>105</v>
      </c>
      <c r="AG219" s="143">
        <f>VLOOKUP($D219,'struktura dle kraje'!$A:$O,13,0)</f>
        <v>47</v>
      </c>
      <c r="AH219" s="145">
        <f>VLOOKUP($D219,'struktura dle kraje'!$A:$O,14,0)</f>
        <v>1782</v>
      </c>
      <c r="AI219" s="146">
        <f>VLOOKUP($D219,'struktura dle kraje'!$A:$O,15,0)</f>
        <v>453</v>
      </c>
      <c r="AJ219" s="167">
        <f>VLOOKUP($F219,'struktura dle okresů'!$A:$O,4,0)</f>
        <v>198</v>
      </c>
      <c r="AK219" s="168">
        <f>VLOOKUP($F219,'struktura dle okresů'!$A:$O,5,0)</f>
        <v>6</v>
      </c>
      <c r="AL219" s="168">
        <f>VLOOKUP($F219,'struktura dle okresů'!$A:$O,6,0)</f>
        <v>17</v>
      </c>
      <c r="AM219" s="169">
        <f>VLOOKUP($F219,'struktura dle okresů'!$A:$O,7,0)</f>
        <v>221</v>
      </c>
      <c r="AN219" s="168">
        <f>VLOOKUP($F219,'struktura dle okresů'!$A:$O,8,0)</f>
        <v>10</v>
      </c>
      <c r="AO219" s="168">
        <f>VLOOKUP($F219,'struktura dle okresů'!$A:$O,9,0)</f>
        <v>10</v>
      </c>
      <c r="AP219" s="168">
        <f>VLOOKUP($F219,'struktura dle okresů'!$A:$O,10,0)</f>
        <v>73</v>
      </c>
      <c r="AQ219" s="168">
        <f>VLOOKUP($F219,'struktura dle okresů'!$A:$O,11,0)</f>
        <v>398</v>
      </c>
      <c r="AR219" s="168">
        <f>VLOOKUP($F219,'struktura dle okresů'!$A:$O,12,0)</f>
        <v>85</v>
      </c>
      <c r="AS219" s="168">
        <f>VLOOKUP($F219,'struktura dle okresů'!$A:$O,13,0)</f>
        <v>27</v>
      </c>
      <c r="AT219" s="170">
        <f>VLOOKUP($F219,'struktura dle okresů'!$A:$O,14,0)</f>
        <v>603</v>
      </c>
      <c r="AU219" s="171">
        <f>VLOOKUP($F219,'struktura dle okresů'!$A:$O,15,0)</f>
        <v>0</v>
      </c>
      <c r="AV219" s="30">
        <f t="shared" si="115"/>
        <v>4.6798553499255479E-3</v>
      </c>
      <c r="AW219" s="31">
        <f t="shared" si="116"/>
        <v>7.3081607795371494E-3</v>
      </c>
      <c r="AX219" s="31">
        <f t="shared" si="117"/>
        <v>3.4658511722731908E-3</v>
      </c>
      <c r="AY219" s="121">
        <f t="shared" si="118"/>
        <v>4.6008119079837618E-3</v>
      </c>
      <c r="AZ219" s="31">
        <f t="shared" si="119"/>
        <v>1.7761989342806393E-2</v>
      </c>
      <c r="BA219" s="31">
        <f t="shared" si="120"/>
        <v>2.6246719160104987E-2</v>
      </c>
      <c r="BB219" s="31">
        <f t="shared" si="121"/>
        <v>6.6147154766219643E-3</v>
      </c>
      <c r="BC219" s="31" t="str">
        <f t="shared" si="122"/>
        <v/>
      </c>
      <c r="BD219" s="31" t="str">
        <f t="shared" si="123"/>
        <v/>
      </c>
      <c r="BE219" s="31" t="str">
        <f t="shared" si="124"/>
        <v/>
      </c>
      <c r="BF219" s="122">
        <f t="shared" si="125"/>
        <v>3.2573289902280132E-3</v>
      </c>
      <c r="BG219" s="123" t="str">
        <f t="shared" si="126"/>
        <v/>
      </c>
      <c r="BH219" s="184">
        <f t="shared" si="127"/>
        <v>0.1116751269035533</v>
      </c>
      <c r="BI219" s="185">
        <f t="shared" si="128"/>
        <v>0.1875</v>
      </c>
      <c r="BJ219" s="185">
        <f t="shared" si="129"/>
        <v>0.13076923076923078</v>
      </c>
      <c r="BK219" s="186">
        <f t="shared" si="130"/>
        <v>0.11421188630490955</v>
      </c>
      <c r="BL219" s="185">
        <f t="shared" si="131"/>
        <v>1</v>
      </c>
      <c r="BM219" s="185">
        <f t="shared" si="132"/>
        <v>1</v>
      </c>
      <c r="BN219" s="185">
        <f t="shared" si="133"/>
        <v>9.6816976127320958E-2</v>
      </c>
      <c r="BO219" s="185" t="str">
        <f t="shared" si="134"/>
        <v/>
      </c>
      <c r="BP219" s="185" t="str">
        <f t="shared" si="135"/>
        <v/>
      </c>
      <c r="BQ219" s="185" t="str">
        <f t="shared" si="136"/>
        <v/>
      </c>
      <c r="BR219" s="187">
        <f t="shared" si="137"/>
        <v>5.2188552188552187E-2</v>
      </c>
      <c r="BS219" s="188" t="str">
        <f t="shared" si="138"/>
        <v/>
      </c>
      <c r="BT219" s="209">
        <f t="shared" si="139"/>
        <v>1</v>
      </c>
      <c r="BU219" s="210">
        <f t="shared" si="140"/>
        <v>1</v>
      </c>
      <c r="BV219" s="210">
        <f t="shared" si="141"/>
        <v>1</v>
      </c>
      <c r="BW219" s="211">
        <f t="shared" si="142"/>
        <v>1</v>
      </c>
      <c r="BX219" s="210">
        <f t="shared" si="143"/>
        <v>1</v>
      </c>
      <c r="BY219" s="210">
        <f t="shared" si="144"/>
        <v>1</v>
      </c>
      <c r="BZ219" s="210">
        <f t="shared" si="145"/>
        <v>1</v>
      </c>
      <c r="CA219" s="210" t="str">
        <f t="shared" si="146"/>
        <v/>
      </c>
      <c r="CB219" s="210" t="str">
        <f t="shared" si="147"/>
        <v/>
      </c>
      <c r="CC219" s="210" t="str">
        <f t="shared" si="148"/>
        <v/>
      </c>
      <c r="CD219" s="212">
        <f t="shared" si="149"/>
        <v>0.15422885572139303</v>
      </c>
      <c r="CE219" s="213" t="str">
        <f t="shared" si="150"/>
        <v/>
      </c>
    </row>
    <row r="220" spans="1:83" x14ac:dyDescent="0.25">
      <c r="A220" s="12" t="s">
        <v>599</v>
      </c>
      <c r="B220" s="13" t="s">
        <v>600</v>
      </c>
      <c r="C220" s="13" t="s">
        <v>43</v>
      </c>
      <c r="D220" s="13" t="s">
        <v>135</v>
      </c>
      <c r="E220" s="13" t="s">
        <v>136</v>
      </c>
      <c r="F220" s="13" t="s">
        <v>147</v>
      </c>
      <c r="G220" s="13" t="s">
        <v>148</v>
      </c>
      <c r="H220" s="13" t="s">
        <v>99</v>
      </c>
      <c r="I220" s="13" t="str">
        <f t="shared" si="114"/>
        <v>ano</v>
      </c>
      <c r="J220" s="14">
        <f>VLOOKUP(D220,'struktura dle kraje'!A:C,3,0)</f>
        <v>530469</v>
      </c>
      <c r="K220" s="45">
        <f>VLOOKUP(F220,'struktura dle okresů'!A:C,3,0)</f>
        <v>181213</v>
      </c>
      <c r="L220" s="44">
        <v>813</v>
      </c>
      <c r="M220" s="14">
        <v>8</v>
      </c>
      <c r="N220" s="14">
        <v>70</v>
      </c>
      <c r="O220" s="15">
        <v>891</v>
      </c>
      <c r="P220" s="14"/>
      <c r="Q220" s="14"/>
      <c r="R220" s="14">
        <v>66</v>
      </c>
      <c r="S220" s="14"/>
      <c r="T220" s="14"/>
      <c r="U220" s="14"/>
      <c r="V220" s="16">
        <v>66</v>
      </c>
      <c r="W220" s="17"/>
      <c r="X220" s="142">
        <f>VLOOKUP($D220,'struktura dle kraje'!$A:$O,4,0)</f>
        <v>1773</v>
      </c>
      <c r="Y220" s="143">
        <f>VLOOKUP($D220,'struktura dle kraje'!$A:$O,5,0)</f>
        <v>32</v>
      </c>
      <c r="Z220" s="143">
        <f>VLOOKUP($D220,'struktura dle kraje'!$A:$O,6,0)</f>
        <v>130</v>
      </c>
      <c r="AA220" s="144">
        <f>VLOOKUP($D220,'struktura dle kraje'!$A:$O,7,0)</f>
        <v>1935</v>
      </c>
      <c r="AB220" s="143">
        <f>VLOOKUP($D220,'struktura dle kraje'!$A:$O,8,0)</f>
        <v>10</v>
      </c>
      <c r="AC220" s="143">
        <f>VLOOKUP($D220,'struktura dle kraje'!$A:$O,9,0)</f>
        <v>10</v>
      </c>
      <c r="AD220" s="143">
        <f>VLOOKUP($D220,'struktura dle kraje'!$A:$O,10,0)</f>
        <v>754</v>
      </c>
      <c r="AE220" s="143">
        <f>VLOOKUP($D220,'struktura dle kraje'!$A:$O,11,0)</f>
        <v>856</v>
      </c>
      <c r="AF220" s="143">
        <f>VLOOKUP($D220,'struktura dle kraje'!$A:$O,12,0)</f>
        <v>105</v>
      </c>
      <c r="AG220" s="143">
        <f>VLOOKUP($D220,'struktura dle kraje'!$A:$O,13,0)</f>
        <v>47</v>
      </c>
      <c r="AH220" s="145">
        <f>VLOOKUP($D220,'struktura dle kraje'!$A:$O,14,0)</f>
        <v>1782</v>
      </c>
      <c r="AI220" s="146">
        <f>VLOOKUP($D220,'struktura dle kraje'!$A:$O,15,0)</f>
        <v>453</v>
      </c>
      <c r="AJ220" s="167">
        <f>VLOOKUP($F220,'struktura dle okresů'!$A:$O,4,0)</f>
        <v>813</v>
      </c>
      <c r="AK220" s="168">
        <f>VLOOKUP($F220,'struktura dle okresů'!$A:$O,5,0)</f>
        <v>8</v>
      </c>
      <c r="AL220" s="168">
        <f>VLOOKUP($F220,'struktura dle okresů'!$A:$O,6,0)</f>
        <v>70</v>
      </c>
      <c r="AM220" s="169">
        <f>VLOOKUP($F220,'struktura dle okresů'!$A:$O,7,0)</f>
        <v>891</v>
      </c>
      <c r="AN220" s="168">
        <f>VLOOKUP($F220,'struktura dle okresů'!$A:$O,8,0)</f>
        <v>0</v>
      </c>
      <c r="AO220" s="168">
        <f>VLOOKUP($F220,'struktura dle okresů'!$A:$O,9,0)</f>
        <v>0</v>
      </c>
      <c r="AP220" s="168">
        <f>VLOOKUP($F220,'struktura dle okresů'!$A:$O,10,0)</f>
        <v>171</v>
      </c>
      <c r="AQ220" s="168">
        <f>VLOOKUP($F220,'struktura dle okresů'!$A:$O,11,0)</f>
        <v>0</v>
      </c>
      <c r="AR220" s="168">
        <f>VLOOKUP($F220,'struktura dle okresů'!$A:$O,12,0)</f>
        <v>0</v>
      </c>
      <c r="AS220" s="168">
        <f>VLOOKUP($F220,'struktura dle okresů'!$A:$O,13,0)</f>
        <v>0</v>
      </c>
      <c r="AT220" s="170">
        <f>VLOOKUP($F220,'struktura dle okresů'!$A:$O,14,0)</f>
        <v>171</v>
      </c>
      <c r="AU220" s="171">
        <f>VLOOKUP($F220,'struktura dle okresů'!$A:$O,15,0)</f>
        <v>453</v>
      </c>
      <c r="AV220" s="30">
        <f t="shared" si="115"/>
        <v>1.9215769694391264E-2</v>
      </c>
      <c r="AW220" s="31">
        <f t="shared" si="116"/>
        <v>9.7442143727161992E-3</v>
      </c>
      <c r="AX220" s="31">
        <f t="shared" si="117"/>
        <v>1.4271151885830785E-2</v>
      </c>
      <c r="AY220" s="121">
        <f t="shared" si="118"/>
        <v>1.8548974705943584E-2</v>
      </c>
      <c r="AZ220" s="31" t="str">
        <f t="shared" si="119"/>
        <v/>
      </c>
      <c r="BA220" s="31" t="str">
        <f t="shared" si="120"/>
        <v/>
      </c>
      <c r="BB220" s="31">
        <f t="shared" si="121"/>
        <v>5.9804276911924609E-3</v>
      </c>
      <c r="BC220" s="31" t="str">
        <f t="shared" si="122"/>
        <v/>
      </c>
      <c r="BD220" s="31" t="str">
        <f t="shared" si="123"/>
        <v/>
      </c>
      <c r="BE220" s="31" t="str">
        <f t="shared" si="124"/>
        <v/>
      </c>
      <c r="BF220" s="122">
        <f t="shared" si="125"/>
        <v>2.311652831774719E-3</v>
      </c>
      <c r="BG220" s="123" t="str">
        <f t="shared" si="126"/>
        <v/>
      </c>
      <c r="BH220" s="184">
        <f t="shared" si="127"/>
        <v>0.45854483925549916</v>
      </c>
      <c r="BI220" s="185">
        <f t="shared" si="128"/>
        <v>0.25</v>
      </c>
      <c r="BJ220" s="185">
        <f t="shared" si="129"/>
        <v>0.53846153846153844</v>
      </c>
      <c r="BK220" s="186">
        <f t="shared" si="130"/>
        <v>0.46046511627906977</v>
      </c>
      <c r="BL220" s="185" t="str">
        <f t="shared" si="131"/>
        <v/>
      </c>
      <c r="BM220" s="185" t="str">
        <f t="shared" si="132"/>
        <v/>
      </c>
      <c r="BN220" s="185">
        <f t="shared" si="133"/>
        <v>8.7533156498673742E-2</v>
      </c>
      <c r="BO220" s="185" t="str">
        <f t="shared" si="134"/>
        <v/>
      </c>
      <c r="BP220" s="185" t="str">
        <f t="shared" si="135"/>
        <v/>
      </c>
      <c r="BQ220" s="185" t="str">
        <f t="shared" si="136"/>
        <v/>
      </c>
      <c r="BR220" s="187">
        <f t="shared" si="137"/>
        <v>3.7037037037037035E-2</v>
      </c>
      <c r="BS220" s="188" t="str">
        <f t="shared" si="138"/>
        <v/>
      </c>
      <c r="BT220" s="209">
        <f t="shared" si="139"/>
        <v>1</v>
      </c>
      <c r="BU220" s="210">
        <f t="shared" si="140"/>
        <v>1</v>
      </c>
      <c r="BV220" s="210">
        <f t="shared" si="141"/>
        <v>1</v>
      </c>
      <c r="BW220" s="211">
        <f t="shared" si="142"/>
        <v>1</v>
      </c>
      <c r="BX220" s="210" t="str">
        <f t="shared" si="143"/>
        <v/>
      </c>
      <c r="BY220" s="210" t="str">
        <f t="shared" si="144"/>
        <v/>
      </c>
      <c r="BZ220" s="210">
        <f t="shared" si="145"/>
        <v>0.38596491228070173</v>
      </c>
      <c r="CA220" s="210" t="str">
        <f t="shared" si="146"/>
        <v/>
      </c>
      <c r="CB220" s="210" t="str">
        <f t="shared" si="147"/>
        <v/>
      </c>
      <c r="CC220" s="210" t="str">
        <f t="shared" si="148"/>
        <v/>
      </c>
      <c r="CD220" s="212">
        <f t="shared" si="149"/>
        <v>0.38596491228070173</v>
      </c>
      <c r="CE220" s="213" t="str">
        <f t="shared" si="150"/>
        <v/>
      </c>
    </row>
    <row r="221" spans="1:83" x14ac:dyDescent="0.25">
      <c r="A221" s="12" t="s">
        <v>599</v>
      </c>
      <c r="B221" s="13" t="s">
        <v>600</v>
      </c>
      <c r="C221" s="13" t="s">
        <v>43</v>
      </c>
      <c r="D221" s="13" t="s">
        <v>135</v>
      </c>
      <c r="E221" s="13" t="s">
        <v>136</v>
      </c>
      <c r="F221" s="13" t="s">
        <v>161</v>
      </c>
      <c r="G221" s="13" t="s">
        <v>162</v>
      </c>
      <c r="H221" s="13" t="s">
        <v>99</v>
      </c>
      <c r="I221" s="13" t="str">
        <f t="shared" si="114"/>
        <v>ano</v>
      </c>
      <c r="J221" s="14">
        <f>VLOOKUP(D221,'struktura dle kraje'!A:C,3,0)</f>
        <v>530469</v>
      </c>
      <c r="K221" s="45">
        <f>VLOOKUP(F221,'struktura dle okresů'!A:C,3,0)</f>
        <v>104541</v>
      </c>
      <c r="L221" s="44">
        <v>456</v>
      </c>
      <c r="M221" s="14">
        <v>10</v>
      </c>
      <c r="N221" s="14">
        <v>25</v>
      </c>
      <c r="O221" s="15">
        <v>491</v>
      </c>
      <c r="P221" s="14"/>
      <c r="Q221" s="14"/>
      <c r="R221" s="14">
        <v>63</v>
      </c>
      <c r="S221" s="14"/>
      <c r="T221" s="14"/>
      <c r="U221" s="14"/>
      <c r="V221" s="16">
        <v>63</v>
      </c>
      <c r="W221" s="17"/>
      <c r="X221" s="142">
        <f>VLOOKUP($D221,'struktura dle kraje'!$A:$O,4,0)</f>
        <v>1773</v>
      </c>
      <c r="Y221" s="143">
        <f>VLOOKUP($D221,'struktura dle kraje'!$A:$O,5,0)</f>
        <v>32</v>
      </c>
      <c r="Z221" s="143">
        <f>VLOOKUP($D221,'struktura dle kraje'!$A:$O,6,0)</f>
        <v>130</v>
      </c>
      <c r="AA221" s="144">
        <f>VLOOKUP($D221,'struktura dle kraje'!$A:$O,7,0)</f>
        <v>1935</v>
      </c>
      <c r="AB221" s="143">
        <f>VLOOKUP($D221,'struktura dle kraje'!$A:$O,8,0)</f>
        <v>10</v>
      </c>
      <c r="AC221" s="143">
        <f>VLOOKUP($D221,'struktura dle kraje'!$A:$O,9,0)</f>
        <v>10</v>
      </c>
      <c r="AD221" s="143">
        <f>VLOOKUP($D221,'struktura dle kraje'!$A:$O,10,0)</f>
        <v>754</v>
      </c>
      <c r="AE221" s="143">
        <f>VLOOKUP($D221,'struktura dle kraje'!$A:$O,11,0)</f>
        <v>856</v>
      </c>
      <c r="AF221" s="143">
        <f>VLOOKUP($D221,'struktura dle kraje'!$A:$O,12,0)</f>
        <v>105</v>
      </c>
      <c r="AG221" s="143">
        <f>VLOOKUP($D221,'struktura dle kraje'!$A:$O,13,0)</f>
        <v>47</v>
      </c>
      <c r="AH221" s="145">
        <f>VLOOKUP($D221,'struktura dle kraje'!$A:$O,14,0)</f>
        <v>1782</v>
      </c>
      <c r="AI221" s="146">
        <f>VLOOKUP($D221,'struktura dle kraje'!$A:$O,15,0)</f>
        <v>453</v>
      </c>
      <c r="AJ221" s="167">
        <f>VLOOKUP($F221,'struktura dle okresů'!$A:$O,4,0)</f>
        <v>456</v>
      </c>
      <c r="AK221" s="168">
        <f>VLOOKUP($F221,'struktura dle okresů'!$A:$O,5,0)</f>
        <v>10</v>
      </c>
      <c r="AL221" s="168">
        <f>VLOOKUP($F221,'struktura dle okresů'!$A:$O,6,0)</f>
        <v>25</v>
      </c>
      <c r="AM221" s="169">
        <f>VLOOKUP($F221,'struktura dle okresů'!$A:$O,7,0)</f>
        <v>491</v>
      </c>
      <c r="AN221" s="168">
        <f>VLOOKUP($F221,'struktura dle okresů'!$A:$O,8,0)</f>
        <v>0</v>
      </c>
      <c r="AO221" s="168">
        <f>VLOOKUP($F221,'struktura dle okresů'!$A:$O,9,0)</f>
        <v>0</v>
      </c>
      <c r="AP221" s="168">
        <f>VLOOKUP($F221,'struktura dle okresů'!$A:$O,10,0)</f>
        <v>263</v>
      </c>
      <c r="AQ221" s="168">
        <f>VLOOKUP($F221,'struktura dle okresů'!$A:$O,11,0)</f>
        <v>176</v>
      </c>
      <c r="AR221" s="168">
        <f>VLOOKUP($F221,'struktura dle okresů'!$A:$O,12,0)</f>
        <v>0</v>
      </c>
      <c r="AS221" s="168">
        <f>VLOOKUP($F221,'struktura dle okresů'!$A:$O,13,0)</f>
        <v>0</v>
      </c>
      <c r="AT221" s="170">
        <f>VLOOKUP($F221,'struktura dle okresů'!$A:$O,14,0)</f>
        <v>439</v>
      </c>
      <c r="AU221" s="171">
        <f>VLOOKUP($F221,'struktura dle okresů'!$A:$O,15,0)</f>
        <v>0</v>
      </c>
      <c r="AV221" s="30">
        <f t="shared" si="115"/>
        <v>1.077784868467702E-2</v>
      </c>
      <c r="AW221" s="31">
        <f t="shared" si="116"/>
        <v>1.2180267965895249E-2</v>
      </c>
      <c r="AX221" s="31">
        <f t="shared" si="117"/>
        <v>5.0968399592252805E-3</v>
      </c>
      <c r="AY221" s="121">
        <f t="shared" si="118"/>
        <v>1.0221713334027271E-2</v>
      </c>
      <c r="AZ221" s="31" t="str">
        <f t="shared" si="119"/>
        <v/>
      </c>
      <c r="BA221" s="31" t="str">
        <f t="shared" si="120"/>
        <v/>
      </c>
      <c r="BB221" s="31">
        <f t="shared" si="121"/>
        <v>5.7085900688655308E-3</v>
      </c>
      <c r="BC221" s="31" t="str">
        <f t="shared" si="122"/>
        <v/>
      </c>
      <c r="BD221" s="31" t="str">
        <f t="shared" si="123"/>
        <v/>
      </c>
      <c r="BE221" s="31" t="str">
        <f t="shared" si="124"/>
        <v/>
      </c>
      <c r="BF221" s="122">
        <f t="shared" si="125"/>
        <v>2.2065777030576862E-3</v>
      </c>
      <c r="BG221" s="123" t="str">
        <f t="shared" si="126"/>
        <v/>
      </c>
      <c r="BH221" s="184">
        <f t="shared" si="127"/>
        <v>0.25719120135363788</v>
      </c>
      <c r="BI221" s="185">
        <f t="shared" si="128"/>
        <v>0.3125</v>
      </c>
      <c r="BJ221" s="185">
        <f t="shared" si="129"/>
        <v>0.19230769230769232</v>
      </c>
      <c r="BK221" s="186">
        <f t="shared" si="130"/>
        <v>0.25374677002583979</v>
      </c>
      <c r="BL221" s="185" t="str">
        <f t="shared" si="131"/>
        <v/>
      </c>
      <c r="BM221" s="185" t="str">
        <f t="shared" si="132"/>
        <v/>
      </c>
      <c r="BN221" s="185">
        <f t="shared" si="133"/>
        <v>8.3554376657824933E-2</v>
      </c>
      <c r="BO221" s="185" t="str">
        <f t="shared" si="134"/>
        <v/>
      </c>
      <c r="BP221" s="185" t="str">
        <f t="shared" si="135"/>
        <v/>
      </c>
      <c r="BQ221" s="185" t="str">
        <f t="shared" si="136"/>
        <v/>
      </c>
      <c r="BR221" s="187">
        <f t="shared" si="137"/>
        <v>3.5353535353535352E-2</v>
      </c>
      <c r="BS221" s="188" t="str">
        <f t="shared" si="138"/>
        <v/>
      </c>
      <c r="BT221" s="209">
        <f t="shared" si="139"/>
        <v>1</v>
      </c>
      <c r="BU221" s="210">
        <f t="shared" si="140"/>
        <v>1</v>
      </c>
      <c r="BV221" s="210">
        <f t="shared" si="141"/>
        <v>1</v>
      </c>
      <c r="BW221" s="211">
        <f t="shared" si="142"/>
        <v>1</v>
      </c>
      <c r="BX221" s="210" t="str">
        <f t="shared" si="143"/>
        <v/>
      </c>
      <c r="BY221" s="210" t="str">
        <f t="shared" si="144"/>
        <v/>
      </c>
      <c r="BZ221" s="210">
        <f t="shared" si="145"/>
        <v>0.23954372623574144</v>
      </c>
      <c r="CA221" s="210" t="str">
        <f t="shared" si="146"/>
        <v/>
      </c>
      <c r="CB221" s="210" t="str">
        <f t="shared" si="147"/>
        <v/>
      </c>
      <c r="CC221" s="210" t="str">
        <f t="shared" si="148"/>
        <v/>
      </c>
      <c r="CD221" s="212">
        <f t="shared" si="149"/>
        <v>0.14350797266514806</v>
      </c>
      <c r="CE221" s="213" t="str">
        <f t="shared" si="150"/>
        <v/>
      </c>
    </row>
    <row r="222" spans="1:83" x14ac:dyDescent="0.25">
      <c r="A222" s="12" t="s">
        <v>599</v>
      </c>
      <c r="B222" s="13" t="s">
        <v>600</v>
      </c>
      <c r="C222" s="13" t="s">
        <v>43</v>
      </c>
      <c r="D222" s="13" t="s">
        <v>135</v>
      </c>
      <c r="E222" s="13" t="s">
        <v>136</v>
      </c>
      <c r="F222" s="13" t="s">
        <v>171</v>
      </c>
      <c r="G222" s="13" t="s">
        <v>172</v>
      </c>
      <c r="H222" s="13" t="s">
        <v>99</v>
      </c>
      <c r="I222" s="13" t="str">
        <f t="shared" si="114"/>
        <v>ano</v>
      </c>
      <c r="J222" s="14">
        <f>VLOOKUP(D222,'struktura dle kraje'!A:C,3,0)</f>
        <v>530469</v>
      </c>
      <c r="K222" s="45">
        <f>VLOOKUP(F222,'struktura dle okresů'!A:C,3,0)</f>
        <v>138056</v>
      </c>
      <c r="L222" s="44">
        <v>306</v>
      </c>
      <c r="M222" s="14">
        <v>8</v>
      </c>
      <c r="N222" s="14">
        <v>18</v>
      </c>
      <c r="O222" s="15">
        <v>332</v>
      </c>
      <c r="P222" s="14"/>
      <c r="Q222" s="14"/>
      <c r="R222" s="14"/>
      <c r="S222" s="14"/>
      <c r="T222" s="14"/>
      <c r="U222" s="14"/>
      <c r="V222" s="16">
        <v>0</v>
      </c>
      <c r="W222" s="17"/>
      <c r="X222" s="142">
        <f>VLOOKUP($D222,'struktura dle kraje'!$A:$O,4,0)</f>
        <v>1773</v>
      </c>
      <c r="Y222" s="143">
        <f>VLOOKUP($D222,'struktura dle kraje'!$A:$O,5,0)</f>
        <v>32</v>
      </c>
      <c r="Z222" s="143">
        <f>VLOOKUP($D222,'struktura dle kraje'!$A:$O,6,0)</f>
        <v>130</v>
      </c>
      <c r="AA222" s="144">
        <f>VLOOKUP($D222,'struktura dle kraje'!$A:$O,7,0)</f>
        <v>1935</v>
      </c>
      <c r="AB222" s="143">
        <f>VLOOKUP($D222,'struktura dle kraje'!$A:$O,8,0)</f>
        <v>10</v>
      </c>
      <c r="AC222" s="143">
        <f>VLOOKUP($D222,'struktura dle kraje'!$A:$O,9,0)</f>
        <v>10</v>
      </c>
      <c r="AD222" s="143">
        <f>VLOOKUP($D222,'struktura dle kraje'!$A:$O,10,0)</f>
        <v>754</v>
      </c>
      <c r="AE222" s="143">
        <f>VLOOKUP($D222,'struktura dle kraje'!$A:$O,11,0)</f>
        <v>856</v>
      </c>
      <c r="AF222" s="143">
        <f>VLOOKUP($D222,'struktura dle kraje'!$A:$O,12,0)</f>
        <v>105</v>
      </c>
      <c r="AG222" s="143">
        <f>VLOOKUP($D222,'struktura dle kraje'!$A:$O,13,0)</f>
        <v>47</v>
      </c>
      <c r="AH222" s="145">
        <f>VLOOKUP($D222,'struktura dle kraje'!$A:$O,14,0)</f>
        <v>1782</v>
      </c>
      <c r="AI222" s="146">
        <f>VLOOKUP($D222,'struktura dle kraje'!$A:$O,15,0)</f>
        <v>453</v>
      </c>
      <c r="AJ222" s="167">
        <f>VLOOKUP($F222,'struktura dle okresů'!$A:$O,4,0)</f>
        <v>306</v>
      </c>
      <c r="AK222" s="168">
        <f>VLOOKUP($F222,'struktura dle okresů'!$A:$O,5,0)</f>
        <v>8</v>
      </c>
      <c r="AL222" s="168">
        <f>VLOOKUP($F222,'struktura dle okresů'!$A:$O,6,0)</f>
        <v>18</v>
      </c>
      <c r="AM222" s="169">
        <f>VLOOKUP($F222,'struktura dle okresů'!$A:$O,7,0)</f>
        <v>332</v>
      </c>
      <c r="AN222" s="168">
        <f>VLOOKUP($F222,'struktura dle okresů'!$A:$O,8,0)</f>
        <v>0</v>
      </c>
      <c r="AO222" s="168">
        <f>VLOOKUP($F222,'struktura dle okresů'!$A:$O,9,0)</f>
        <v>0</v>
      </c>
      <c r="AP222" s="168">
        <f>VLOOKUP($F222,'struktura dle okresů'!$A:$O,10,0)</f>
        <v>247</v>
      </c>
      <c r="AQ222" s="168">
        <f>VLOOKUP($F222,'struktura dle okresů'!$A:$O,11,0)</f>
        <v>282</v>
      </c>
      <c r="AR222" s="168">
        <f>VLOOKUP($F222,'struktura dle okresů'!$A:$O,12,0)</f>
        <v>20</v>
      </c>
      <c r="AS222" s="168">
        <f>VLOOKUP($F222,'struktura dle okresů'!$A:$O,13,0)</f>
        <v>20</v>
      </c>
      <c r="AT222" s="170">
        <f>VLOOKUP($F222,'struktura dle okresů'!$A:$O,14,0)</f>
        <v>569</v>
      </c>
      <c r="AU222" s="171">
        <f>VLOOKUP($F222,'struktura dle okresů'!$A:$O,15,0)</f>
        <v>0</v>
      </c>
      <c r="AV222" s="30">
        <f t="shared" si="115"/>
        <v>7.23250372261221E-3</v>
      </c>
      <c r="AW222" s="31">
        <f t="shared" si="116"/>
        <v>9.7442143727161992E-3</v>
      </c>
      <c r="AX222" s="31">
        <f t="shared" si="117"/>
        <v>3.669724770642202E-3</v>
      </c>
      <c r="AY222" s="121">
        <f t="shared" si="118"/>
        <v>6.9116269386905382E-3</v>
      </c>
      <c r="AZ222" s="31" t="str">
        <f t="shared" si="119"/>
        <v/>
      </c>
      <c r="BA222" s="31" t="str">
        <f t="shared" si="120"/>
        <v/>
      </c>
      <c r="BB222" s="31" t="str">
        <f t="shared" si="121"/>
        <v/>
      </c>
      <c r="BC222" s="31" t="str">
        <f t="shared" si="122"/>
        <v/>
      </c>
      <c r="BD222" s="31" t="str">
        <f t="shared" si="123"/>
        <v/>
      </c>
      <c r="BE222" s="31" t="str">
        <f t="shared" si="124"/>
        <v/>
      </c>
      <c r="BF222" s="122" t="str">
        <f t="shared" si="125"/>
        <v/>
      </c>
      <c r="BG222" s="123" t="str">
        <f t="shared" si="126"/>
        <v/>
      </c>
      <c r="BH222" s="184">
        <f t="shared" si="127"/>
        <v>0.17258883248730963</v>
      </c>
      <c r="BI222" s="185">
        <f t="shared" si="128"/>
        <v>0.25</v>
      </c>
      <c r="BJ222" s="185">
        <f t="shared" si="129"/>
        <v>0.13846153846153847</v>
      </c>
      <c r="BK222" s="186">
        <f t="shared" si="130"/>
        <v>0.17157622739018089</v>
      </c>
      <c r="BL222" s="185" t="str">
        <f t="shared" si="131"/>
        <v/>
      </c>
      <c r="BM222" s="185" t="str">
        <f t="shared" si="132"/>
        <v/>
      </c>
      <c r="BN222" s="185" t="str">
        <f t="shared" si="133"/>
        <v/>
      </c>
      <c r="BO222" s="185" t="str">
        <f t="shared" si="134"/>
        <v/>
      </c>
      <c r="BP222" s="185" t="str">
        <f t="shared" si="135"/>
        <v/>
      </c>
      <c r="BQ222" s="185" t="str">
        <f t="shared" si="136"/>
        <v/>
      </c>
      <c r="BR222" s="187" t="str">
        <f t="shared" si="137"/>
        <v/>
      </c>
      <c r="BS222" s="188" t="str">
        <f t="shared" si="138"/>
        <v/>
      </c>
      <c r="BT222" s="209">
        <f t="shared" si="139"/>
        <v>1</v>
      </c>
      <c r="BU222" s="210">
        <f t="shared" si="140"/>
        <v>1</v>
      </c>
      <c r="BV222" s="210">
        <f t="shared" si="141"/>
        <v>1</v>
      </c>
      <c r="BW222" s="211">
        <f t="shared" si="142"/>
        <v>1</v>
      </c>
      <c r="BX222" s="210" t="str">
        <f t="shared" si="143"/>
        <v/>
      </c>
      <c r="BY222" s="210" t="str">
        <f t="shared" si="144"/>
        <v/>
      </c>
      <c r="BZ222" s="210" t="str">
        <f t="shared" si="145"/>
        <v/>
      </c>
      <c r="CA222" s="210" t="str">
        <f t="shared" si="146"/>
        <v/>
      </c>
      <c r="CB222" s="210" t="str">
        <f t="shared" si="147"/>
        <v/>
      </c>
      <c r="CC222" s="210" t="str">
        <f t="shared" si="148"/>
        <v/>
      </c>
      <c r="CD222" s="212" t="str">
        <f t="shared" si="149"/>
        <v/>
      </c>
      <c r="CE222" s="213" t="str">
        <f t="shared" si="150"/>
        <v/>
      </c>
    </row>
    <row r="223" spans="1:83" x14ac:dyDescent="0.25">
      <c r="A223" s="12" t="s">
        <v>601</v>
      </c>
      <c r="B223" s="13" t="s">
        <v>602</v>
      </c>
      <c r="C223" s="13" t="s">
        <v>43</v>
      </c>
      <c r="D223" s="13" t="s">
        <v>222</v>
      </c>
      <c r="E223" s="13" t="s">
        <v>223</v>
      </c>
      <c r="F223" s="13" t="s">
        <v>224</v>
      </c>
      <c r="G223" s="13" t="s">
        <v>225</v>
      </c>
      <c r="H223" s="13" t="s">
        <v>99</v>
      </c>
      <c r="I223" s="13" t="str">
        <f t="shared" si="114"/>
        <v>ano</v>
      </c>
      <c r="J223" s="14">
        <f>VLOOKUP(D223,'struktura dle kraje'!A:C,3,0)</f>
        <v>578998</v>
      </c>
      <c r="K223" s="45">
        <f>VLOOKUP(F223,'struktura dle okresů'!A:C,3,0)</f>
        <v>104130</v>
      </c>
      <c r="L223" s="44">
        <v>326</v>
      </c>
      <c r="M223" s="14">
        <v>7</v>
      </c>
      <c r="N223" s="14">
        <v>28</v>
      </c>
      <c r="O223" s="15">
        <v>361</v>
      </c>
      <c r="P223" s="14"/>
      <c r="Q223" s="14"/>
      <c r="R223" s="14"/>
      <c r="S223" s="14"/>
      <c r="T223" s="14">
        <v>20</v>
      </c>
      <c r="U223" s="14"/>
      <c r="V223" s="16">
        <v>20</v>
      </c>
      <c r="W223" s="17"/>
      <c r="X223" s="142">
        <f>VLOOKUP($D223,'struktura dle kraje'!$A:$O,4,0)</f>
        <v>1927</v>
      </c>
      <c r="Y223" s="143">
        <f>VLOOKUP($D223,'struktura dle kraje'!$A:$O,5,0)</f>
        <v>32</v>
      </c>
      <c r="Z223" s="143">
        <f>VLOOKUP($D223,'struktura dle kraje'!$A:$O,6,0)</f>
        <v>192</v>
      </c>
      <c r="AA223" s="144">
        <f>VLOOKUP($D223,'struktura dle kraje'!$A:$O,7,0)</f>
        <v>2151</v>
      </c>
      <c r="AB223" s="143">
        <f>VLOOKUP($D223,'struktura dle kraje'!$A:$O,8,0)</f>
        <v>19</v>
      </c>
      <c r="AC223" s="143">
        <f>VLOOKUP($D223,'struktura dle kraje'!$A:$O,9,0)</f>
        <v>12</v>
      </c>
      <c r="AD223" s="143">
        <f>VLOOKUP($D223,'struktura dle kraje'!$A:$O,10,0)</f>
        <v>622</v>
      </c>
      <c r="AE223" s="143">
        <f>VLOOKUP($D223,'struktura dle kraje'!$A:$O,11,0)</f>
        <v>812</v>
      </c>
      <c r="AF223" s="143">
        <f>VLOOKUP($D223,'struktura dle kraje'!$A:$O,12,0)</f>
        <v>79</v>
      </c>
      <c r="AG223" s="143">
        <f>VLOOKUP($D223,'struktura dle kraje'!$A:$O,13,0)</f>
        <v>29</v>
      </c>
      <c r="AH223" s="145">
        <f>VLOOKUP($D223,'struktura dle kraje'!$A:$O,14,0)</f>
        <v>1573</v>
      </c>
      <c r="AI223" s="146">
        <f>VLOOKUP($D223,'struktura dle kraje'!$A:$O,15,0)</f>
        <v>1000</v>
      </c>
      <c r="AJ223" s="167">
        <f>VLOOKUP($F223,'struktura dle okresů'!$A:$O,4,0)</f>
        <v>376</v>
      </c>
      <c r="AK223" s="168">
        <f>VLOOKUP($F223,'struktura dle okresů'!$A:$O,5,0)</f>
        <v>7</v>
      </c>
      <c r="AL223" s="168">
        <f>VLOOKUP($F223,'struktura dle okresů'!$A:$O,6,0)</f>
        <v>28</v>
      </c>
      <c r="AM223" s="169">
        <f>VLOOKUP($F223,'struktura dle okresů'!$A:$O,7,0)</f>
        <v>411</v>
      </c>
      <c r="AN223" s="168">
        <f>VLOOKUP($F223,'struktura dle okresů'!$A:$O,8,0)</f>
        <v>0</v>
      </c>
      <c r="AO223" s="168">
        <f>VLOOKUP($F223,'struktura dle okresů'!$A:$O,9,0)</f>
        <v>0</v>
      </c>
      <c r="AP223" s="168">
        <f>VLOOKUP($F223,'struktura dle okresů'!$A:$O,10,0)</f>
        <v>105</v>
      </c>
      <c r="AQ223" s="168">
        <f>VLOOKUP($F223,'struktura dle okresů'!$A:$O,11,0)</f>
        <v>787</v>
      </c>
      <c r="AR223" s="168">
        <f>VLOOKUP($F223,'struktura dle okresů'!$A:$O,12,0)</f>
        <v>20</v>
      </c>
      <c r="AS223" s="168">
        <f>VLOOKUP($F223,'struktura dle okresů'!$A:$O,13,0)</f>
        <v>0</v>
      </c>
      <c r="AT223" s="170">
        <f>VLOOKUP($F223,'struktura dle okresů'!$A:$O,14,0)</f>
        <v>912</v>
      </c>
      <c r="AU223" s="171">
        <f>VLOOKUP($F223,'struktura dle okresů'!$A:$O,15,0)</f>
        <v>0</v>
      </c>
      <c r="AV223" s="30">
        <f t="shared" si="115"/>
        <v>7.7052163842208513E-3</v>
      </c>
      <c r="AW223" s="31">
        <f t="shared" si="116"/>
        <v>8.5261875761266752E-3</v>
      </c>
      <c r="AX223" s="31">
        <f t="shared" si="117"/>
        <v>5.7084607543323139E-3</v>
      </c>
      <c r="AY223" s="121">
        <f t="shared" si="118"/>
        <v>7.515353388154471E-3</v>
      </c>
      <c r="AZ223" s="31" t="str">
        <f t="shared" si="119"/>
        <v/>
      </c>
      <c r="BA223" s="31" t="str">
        <f t="shared" si="120"/>
        <v/>
      </c>
      <c r="BB223" s="31" t="str">
        <f t="shared" si="121"/>
        <v/>
      </c>
      <c r="BC223" s="31" t="str">
        <f t="shared" si="122"/>
        <v/>
      </c>
      <c r="BD223" s="31">
        <f t="shared" si="123"/>
        <v>5.0929462694168579E-3</v>
      </c>
      <c r="BE223" s="31" t="str">
        <f t="shared" si="124"/>
        <v/>
      </c>
      <c r="BF223" s="122">
        <f t="shared" si="125"/>
        <v>7.005008581135512E-4</v>
      </c>
      <c r="BG223" s="123" t="str">
        <f t="shared" si="126"/>
        <v/>
      </c>
      <c r="BH223" s="184">
        <f t="shared" si="127"/>
        <v>0.16917488323819407</v>
      </c>
      <c r="BI223" s="185">
        <f t="shared" si="128"/>
        <v>0.21875</v>
      </c>
      <c r="BJ223" s="185">
        <f t="shared" si="129"/>
        <v>0.14583333333333334</v>
      </c>
      <c r="BK223" s="186">
        <f t="shared" si="130"/>
        <v>0.16782891678289169</v>
      </c>
      <c r="BL223" s="185" t="str">
        <f t="shared" si="131"/>
        <v/>
      </c>
      <c r="BM223" s="185" t="str">
        <f t="shared" si="132"/>
        <v/>
      </c>
      <c r="BN223" s="185" t="str">
        <f t="shared" si="133"/>
        <v/>
      </c>
      <c r="BO223" s="185" t="str">
        <f t="shared" si="134"/>
        <v/>
      </c>
      <c r="BP223" s="185">
        <f t="shared" si="135"/>
        <v>0.25316455696202533</v>
      </c>
      <c r="BQ223" s="185" t="str">
        <f t="shared" si="136"/>
        <v/>
      </c>
      <c r="BR223" s="187">
        <f t="shared" si="137"/>
        <v>1.2714558169103624E-2</v>
      </c>
      <c r="BS223" s="188" t="str">
        <f t="shared" si="138"/>
        <v/>
      </c>
      <c r="BT223" s="209">
        <f t="shared" si="139"/>
        <v>0.86702127659574468</v>
      </c>
      <c r="BU223" s="210">
        <f t="shared" si="140"/>
        <v>1</v>
      </c>
      <c r="BV223" s="210">
        <f t="shared" si="141"/>
        <v>1</v>
      </c>
      <c r="BW223" s="211">
        <f t="shared" si="142"/>
        <v>0.87834549878345503</v>
      </c>
      <c r="BX223" s="210" t="str">
        <f t="shared" si="143"/>
        <v/>
      </c>
      <c r="BY223" s="210" t="str">
        <f t="shared" si="144"/>
        <v/>
      </c>
      <c r="BZ223" s="210" t="str">
        <f t="shared" si="145"/>
        <v/>
      </c>
      <c r="CA223" s="210" t="str">
        <f t="shared" si="146"/>
        <v/>
      </c>
      <c r="CB223" s="210">
        <f t="shared" si="147"/>
        <v>1</v>
      </c>
      <c r="CC223" s="210" t="str">
        <f t="shared" si="148"/>
        <v/>
      </c>
      <c r="CD223" s="212">
        <f t="shared" si="149"/>
        <v>2.1929824561403508E-2</v>
      </c>
      <c r="CE223" s="213" t="str">
        <f t="shared" si="150"/>
        <v/>
      </c>
    </row>
    <row r="224" spans="1:83" x14ac:dyDescent="0.25">
      <c r="A224" s="12" t="s">
        <v>603</v>
      </c>
      <c r="B224" s="13" t="s">
        <v>604</v>
      </c>
      <c r="C224" s="13" t="s">
        <v>43</v>
      </c>
      <c r="D224" s="13" t="s">
        <v>222</v>
      </c>
      <c r="E224" s="13" t="s">
        <v>223</v>
      </c>
      <c r="F224" s="13" t="s">
        <v>469</v>
      </c>
      <c r="G224" s="13" t="s">
        <v>470</v>
      </c>
      <c r="H224" s="13" t="s">
        <v>99</v>
      </c>
      <c r="I224" s="13" t="str">
        <f t="shared" si="114"/>
        <v>ano</v>
      </c>
      <c r="J224" s="14">
        <f>VLOOKUP(D224,'struktura dle kraje'!A:C,3,0)</f>
        <v>578998</v>
      </c>
      <c r="K224" s="45">
        <f>VLOOKUP(F224,'struktura dle okresů'!A:C,3,0)</f>
        <v>141198</v>
      </c>
      <c r="L224" s="44">
        <v>428</v>
      </c>
      <c r="M224" s="14">
        <v>6</v>
      </c>
      <c r="N224" s="14">
        <v>41</v>
      </c>
      <c r="O224" s="15">
        <v>475</v>
      </c>
      <c r="P224" s="14">
        <v>9</v>
      </c>
      <c r="Q224" s="14"/>
      <c r="R224" s="14">
        <v>83</v>
      </c>
      <c r="S224" s="14"/>
      <c r="T224" s="14">
        <v>30</v>
      </c>
      <c r="U224" s="14"/>
      <c r="V224" s="16">
        <v>122</v>
      </c>
      <c r="W224" s="17"/>
      <c r="X224" s="142">
        <f>VLOOKUP($D224,'struktura dle kraje'!$A:$O,4,0)</f>
        <v>1927</v>
      </c>
      <c r="Y224" s="143">
        <f>VLOOKUP($D224,'struktura dle kraje'!$A:$O,5,0)</f>
        <v>32</v>
      </c>
      <c r="Z224" s="143">
        <f>VLOOKUP($D224,'struktura dle kraje'!$A:$O,6,0)</f>
        <v>192</v>
      </c>
      <c r="AA224" s="144">
        <f>VLOOKUP($D224,'struktura dle kraje'!$A:$O,7,0)</f>
        <v>2151</v>
      </c>
      <c r="AB224" s="143">
        <f>VLOOKUP($D224,'struktura dle kraje'!$A:$O,8,0)</f>
        <v>19</v>
      </c>
      <c r="AC224" s="143">
        <f>VLOOKUP($D224,'struktura dle kraje'!$A:$O,9,0)</f>
        <v>12</v>
      </c>
      <c r="AD224" s="143">
        <f>VLOOKUP($D224,'struktura dle kraje'!$A:$O,10,0)</f>
        <v>622</v>
      </c>
      <c r="AE224" s="143">
        <f>VLOOKUP($D224,'struktura dle kraje'!$A:$O,11,0)</f>
        <v>812</v>
      </c>
      <c r="AF224" s="143">
        <f>VLOOKUP($D224,'struktura dle kraje'!$A:$O,12,0)</f>
        <v>79</v>
      </c>
      <c r="AG224" s="143">
        <f>VLOOKUP($D224,'struktura dle kraje'!$A:$O,13,0)</f>
        <v>29</v>
      </c>
      <c r="AH224" s="145">
        <f>VLOOKUP($D224,'struktura dle kraje'!$A:$O,14,0)</f>
        <v>1573</v>
      </c>
      <c r="AI224" s="146">
        <f>VLOOKUP($D224,'struktura dle kraje'!$A:$O,15,0)</f>
        <v>1000</v>
      </c>
      <c r="AJ224" s="167">
        <f>VLOOKUP($F224,'struktura dle okresů'!$A:$O,4,0)</f>
        <v>428</v>
      </c>
      <c r="AK224" s="168">
        <f>VLOOKUP($F224,'struktura dle okresů'!$A:$O,5,0)</f>
        <v>6</v>
      </c>
      <c r="AL224" s="168">
        <f>VLOOKUP($F224,'struktura dle okresů'!$A:$O,6,0)</f>
        <v>41</v>
      </c>
      <c r="AM224" s="169">
        <f>VLOOKUP($F224,'struktura dle okresů'!$A:$O,7,0)</f>
        <v>475</v>
      </c>
      <c r="AN224" s="168">
        <f>VLOOKUP($F224,'struktura dle okresů'!$A:$O,8,0)</f>
        <v>9</v>
      </c>
      <c r="AO224" s="168">
        <f>VLOOKUP($F224,'struktura dle okresů'!$A:$O,9,0)</f>
        <v>0</v>
      </c>
      <c r="AP224" s="168">
        <f>VLOOKUP($F224,'struktura dle okresů'!$A:$O,10,0)</f>
        <v>173</v>
      </c>
      <c r="AQ224" s="168">
        <f>VLOOKUP($F224,'struktura dle okresů'!$A:$O,11,0)</f>
        <v>0</v>
      </c>
      <c r="AR224" s="168">
        <f>VLOOKUP($F224,'struktura dle okresů'!$A:$O,12,0)</f>
        <v>30</v>
      </c>
      <c r="AS224" s="168">
        <f>VLOOKUP($F224,'struktura dle okresů'!$A:$O,13,0)</f>
        <v>0</v>
      </c>
      <c r="AT224" s="170">
        <f>VLOOKUP($F224,'struktura dle okresů'!$A:$O,14,0)</f>
        <v>212</v>
      </c>
      <c r="AU224" s="171">
        <f>VLOOKUP($F224,'struktura dle okresů'!$A:$O,15,0)</f>
        <v>120</v>
      </c>
      <c r="AV224" s="30">
        <f t="shared" si="115"/>
        <v>1.0116050958424921E-2</v>
      </c>
      <c r="AW224" s="31">
        <f t="shared" si="116"/>
        <v>7.3081607795371494E-3</v>
      </c>
      <c r="AX224" s="31">
        <f t="shared" si="117"/>
        <v>8.35881753312946E-3</v>
      </c>
      <c r="AY224" s="121">
        <f t="shared" si="118"/>
        <v>9.88862287915062E-3</v>
      </c>
      <c r="AZ224" s="31">
        <f t="shared" si="119"/>
        <v>1.5985790408525755E-2</v>
      </c>
      <c r="BA224" s="31" t="str">
        <f t="shared" si="120"/>
        <v/>
      </c>
      <c r="BB224" s="31">
        <f t="shared" si="121"/>
        <v>7.5208408843783978E-3</v>
      </c>
      <c r="BC224" s="31" t="str">
        <f t="shared" si="122"/>
        <v/>
      </c>
      <c r="BD224" s="31">
        <f t="shared" si="123"/>
        <v>7.6394194041252868E-3</v>
      </c>
      <c r="BE224" s="31" t="str">
        <f t="shared" si="124"/>
        <v/>
      </c>
      <c r="BF224" s="122">
        <f t="shared" si="125"/>
        <v>4.2730552344926618E-3</v>
      </c>
      <c r="BG224" s="123" t="str">
        <f t="shared" si="126"/>
        <v/>
      </c>
      <c r="BH224" s="184">
        <f t="shared" si="127"/>
        <v>0.22210690192008303</v>
      </c>
      <c r="BI224" s="185">
        <f t="shared" si="128"/>
        <v>0.1875</v>
      </c>
      <c r="BJ224" s="185">
        <f t="shared" si="129"/>
        <v>0.21354166666666666</v>
      </c>
      <c r="BK224" s="186">
        <f t="shared" si="130"/>
        <v>0.22082752208275222</v>
      </c>
      <c r="BL224" s="185">
        <f t="shared" si="131"/>
        <v>0.47368421052631576</v>
      </c>
      <c r="BM224" s="185" t="str">
        <f t="shared" si="132"/>
        <v/>
      </c>
      <c r="BN224" s="185">
        <f t="shared" si="133"/>
        <v>0.13344051446945338</v>
      </c>
      <c r="BO224" s="185" t="str">
        <f t="shared" si="134"/>
        <v/>
      </c>
      <c r="BP224" s="185">
        <f t="shared" si="135"/>
        <v>0.379746835443038</v>
      </c>
      <c r="BQ224" s="185" t="str">
        <f t="shared" si="136"/>
        <v/>
      </c>
      <c r="BR224" s="187">
        <f t="shared" si="137"/>
        <v>7.7558804831532102E-2</v>
      </c>
      <c r="BS224" s="188" t="str">
        <f t="shared" si="138"/>
        <v/>
      </c>
      <c r="BT224" s="209">
        <f t="shared" si="139"/>
        <v>1</v>
      </c>
      <c r="BU224" s="210">
        <f t="shared" si="140"/>
        <v>1</v>
      </c>
      <c r="BV224" s="210">
        <f t="shared" si="141"/>
        <v>1</v>
      </c>
      <c r="BW224" s="211">
        <f t="shared" si="142"/>
        <v>1</v>
      </c>
      <c r="BX224" s="210">
        <f t="shared" si="143"/>
        <v>1</v>
      </c>
      <c r="BY224" s="210" t="str">
        <f t="shared" si="144"/>
        <v/>
      </c>
      <c r="BZ224" s="210">
        <f t="shared" si="145"/>
        <v>0.47976878612716761</v>
      </c>
      <c r="CA224" s="210" t="str">
        <f t="shared" si="146"/>
        <v/>
      </c>
      <c r="CB224" s="210">
        <f t="shared" si="147"/>
        <v>1</v>
      </c>
      <c r="CC224" s="210" t="str">
        <f t="shared" si="148"/>
        <v/>
      </c>
      <c r="CD224" s="212">
        <f t="shared" si="149"/>
        <v>0.57547169811320753</v>
      </c>
      <c r="CE224" s="213" t="str">
        <f t="shared" si="150"/>
        <v/>
      </c>
    </row>
    <row r="225" spans="1:83" x14ac:dyDescent="0.25">
      <c r="A225" s="12" t="s">
        <v>605</v>
      </c>
      <c r="B225" s="13" t="s">
        <v>606</v>
      </c>
      <c r="C225" s="13" t="s">
        <v>43</v>
      </c>
      <c r="D225" s="13" t="s">
        <v>222</v>
      </c>
      <c r="E225" s="13" t="s">
        <v>223</v>
      </c>
      <c r="F225" s="13" t="s">
        <v>461</v>
      </c>
      <c r="G225" s="13" t="s">
        <v>462</v>
      </c>
      <c r="H225" s="13" t="s">
        <v>99</v>
      </c>
      <c r="I225" s="13" t="str">
        <f t="shared" si="114"/>
        <v>ano</v>
      </c>
      <c r="J225" s="14">
        <f>VLOOKUP(D225,'struktura dle kraje'!A:C,3,0)</f>
        <v>578998</v>
      </c>
      <c r="K225" s="45">
        <f>VLOOKUP(F225,'struktura dle okresů'!A:C,3,0)</f>
        <v>192025</v>
      </c>
      <c r="L225" s="44">
        <v>670</v>
      </c>
      <c r="M225" s="14">
        <v>9</v>
      </c>
      <c r="N225" s="14">
        <v>83</v>
      </c>
      <c r="O225" s="15">
        <v>762</v>
      </c>
      <c r="P225" s="14">
        <v>10</v>
      </c>
      <c r="Q225" s="14">
        <v>12</v>
      </c>
      <c r="R225" s="14">
        <v>90</v>
      </c>
      <c r="S225" s="14">
        <v>25</v>
      </c>
      <c r="T225" s="14">
        <v>21</v>
      </c>
      <c r="U225" s="14"/>
      <c r="V225" s="16">
        <v>158</v>
      </c>
      <c r="W225" s="17"/>
      <c r="X225" s="142">
        <f>VLOOKUP($D225,'struktura dle kraje'!$A:$O,4,0)</f>
        <v>1927</v>
      </c>
      <c r="Y225" s="143">
        <f>VLOOKUP($D225,'struktura dle kraje'!$A:$O,5,0)</f>
        <v>32</v>
      </c>
      <c r="Z225" s="143">
        <f>VLOOKUP($D225,'struktura dle kraje'!$A:$O,6,0)</f>
        <v>192</v>
      </c>
      <c r="AA225" s="144">
        <f>VLOOKUP($D225,'struktura dle kraje'!$A:$O,7,0)</f>
        <v>2151</v>
      </c>
      <c r="AB225" s="143">
        <f>VLOOKUP($D225,'struktura dle kraje'!$A:$O,8,0)</f>
        <v>19</v>
      </c>
      <c r="AC225" s="143">
        <f>VLOOKUP($D225,'struktura dle kraje'!$A:$O,9,0)</f>
        <v>12</v>
      </c>
      <c r="AD225" s="143">
        <f>VLOOKUP($D225,'struktura dle kraje'!$A:$O,10,0)</f>
        <v>622</v>
      </c>
      <c r="AE225" s="143">
        <f>VLOOKUP($D225,'struktura dle kraje'!$A:$O,11,0)</f>
        <v>812</v>
      </c>
      <c r="AF225" s="143">
        <f>VLOOKUP($D225,'struktura dle kraje'!$A:$O,12,0)</f>
        <v>79</v>
      </c>
      <c r="AG225" s="143">
        <f>VLOOKUP($D225,'struktura dle kraje'!$A:$O,13,0)</f>
        <v>29</v>
      </c>
      <c r="AH225" s="145">
        <f>VLOOKUP($D225,'struktura dle kraje'!$A:$O,14,0)</f>
        <v>1573</v>
      </c>
      <c r="AI225" s="146">
        <f>VLOOKUP($D225,'struktura dle kraje'!$A:$O,15,0)</f>
        <v>1000</v>
      </c>
      <c r="AJ225" s="167">
        <f>VLOOKUP($F225,'struktura dle okresů'!$A:$O,4,0)</f>
        <v>715</v>
      </c>
      <c r="AK225" s="168">
        <f>VLOOKUP($F225,'struktura dle okresů'!$A:$O,5,0)</f>
        <v>9</v>
      </c>
      <c r="AL225" s="168">
        <f>VLOOKUP($F225,'struktura dle okresů'!$A:$O,6,0)</f>
        <v>90</v>
      </c>
      <c r="AM225" s="169">
        <f>VLOOKUP($F225,'struktura dle okresů'!$A:$O,7,0)</f>
        <v>814</v>
      </c>
      <c r="AN225" s="168">
        <f>VLOOKUP($F225,'struktura dle okresů'!$A:$O,8,0)</f>
        <v>10</v>
      </c>
      <c r="AO225" s="168">
        <f>VLOOKUP($F225,'struktura dle okresů'!$A:$O,9,0)</f>
        <v>12</v>
      </c>
      <c r="AP225" s="168">
        <f>VLOOKUP($F225,'struktura dle okresů'!$A:$O,10,0)</f>
        <v>205</v>
      </c>
      <c r="AQ225" s="168">
        <f>VLOOKUP($F225,'struktura dle okresů'!$A:$O,11,0)</f>
        <v>25</v>
      </c>
      <c r="AR225" s="168">
        <f>VLOOKUP($F225,'struktura dle okresů'!$A:$O,12,0)</f>
        <v>21</v>
      </c>
      <c r="AS225" s="168">
        <f>VLOOKUP($F225,'struktura dle okresů'!$A:$O,13,0)</f>
        <v>14</v>
      </c>
      <c r="AT225" s="170">
        <f>VLOOKUP($F225,'struktura dle okresů'!$A:$O,14,0)</f>
        <v>287</v>
      </c>
      <c r="AU225" s="171">
        <f>VLOOKUP($F225,'struktura dle okresů'!$A:$O,15,0)</f>
        <v>880</v>
      </c>
      <c r="AV225" s="30">
        <f t="shared" si="115"/>
        <v>1.5835874163889478E-2</v>
      </c>
      <c r="AW225" s="31">
        <f t="shared" si="116"/>
        <v>1.0962241169305725E-2</v>
      </c>
      <c r="AX225" s="31">
        <f t="shared" si="117"/>
        <v>1.6921508664627931E-2</v>
      </c>
      <c r="AY225" s="121">
        <f t="shared" si="118"/>
        <v>1.5863432913500574E-2</v>
      </c>
      <c r="AZ225" s="31">
        <f t="shared" si="119"/>
        <v>1.7761989342806393E-2</v>
      </c>
      <c r="BA225" s="31">
        <f t="shared" si="120"/>
        <v>3.1496062992125984E-2</v>
      </c>
      <c r="BB225" s="31">
        <f t="shared" si="121"/>
        <v>8.1551286698079012E-3</v>
      </c>
      <c r="BC225" s="31">
        <f t="shared" si="122"/>
        <v>2.070393374741201E-3</v>
      </c>
      <c r="BD225" s="31">
        <f t="shared" si="123"/>
        <v>5.3475935828877002E-3</v>
      </c>
      <c r="BE225" s="31" t="str">
        <f t="shared" si="124"/>
        <v/>
      </c>
      <c r="BF225" s="122">
        <f t="shared" si="125"/>
        <v>5.5339567790970547E-3</v>
      </c>
      <c r="BG225" s="123" t="str">
        <f t="shared" si="126"/>
        <v/>
      </c>
      <c r="BH225" s="184">
        <f t="shared" si="127"/>
        <v>0.3476907109496627</v>
      </c>
      <c r="BI225" s="185">
        <f t="shared" si="128"/>
        <v>0.28125</v>
      </c>
      <c r="BJ225" s="185">
        <f t="shared" si="129"/>
        <v>0.43229166666666669</v>
      </c>
      <c r="BK225" s="186">
        <f t="shared" si="130"/>
        <v>0.35425383542538352</v>
      </c>
      <c r="BL225" s="185">
        <f t="shared" si="131"/>
        <v>0.52631578947368418</v>
      </c>
      <c r="BM225" s="185">
        <f t="shared" si="132"/>
        <v>1</v>
      </c>
      <c r="BN225" s="185">
        <f t="shared" si="133"/>
        <v>0.14469453376205788</v>
      </c>
      <c r="BO225" s="185">
        <f t="shared" si="134"/>
        <v>3.0788177339901478E-2</v>
      </c>
      <c r="BP225" s="185">
        <f t="shared" si="135"/>
        <v>0.26582278481012656</v>
      </c>
      <c r="BQ225" s="185" t="str">
        <f t="shared" si="136"/>
        <v/>
      </c>
      <c r="BR225" s="187">
        <f t="shared" si="137"/>
        <v>0.10044500953591863</v>
      </c>
      <c r="BS225" s="188" t="str">
        <f t="shared" si="138"/>
        <v/>
      </c>
      <c r="BT225" s="209">
        <f t="shared" si="139"/>
        <v>0.93706293706293708</v>
      </c>
      <c r="BU225" s="210">
        <f t="shared" si="140"/>
        <v>1</v>
      </c>
      <c r="BV225" s="210">
        <f t="shared" si="141"/>
        <v>0.92222222222222228</v>
      </c>
      <c r="BW225" s="211">
        <f t="shared" si="142"/>
        <v>0.93611793611793614</v>
      </c>
      <c r="BX225" s="210">
        <f t="shared" si="143"/>
        <v>1</v>
      </c>
      <c r="BY225" s="210">
        <f t="shared" si="144"/>
        <v>1</v>
      </c>
      <c r="BZ225" s="210">
        <f t="shared" si="145"/>
        <v>0.43902439024390244</v>
      </c>
      <c r="CA225" s="210">
        <f t="shared" si="146"/>
        <v>1</v>
      </c>
      <c r="CB225" s="210">
        <f t="shared" si="147"/>
        <v>1</v>
      </c>
      <c r="CC225" s="210" t="str">
        <f t="shared" si="148"/>
        <v/>
      </c>
      <c r="CD225" s="212">
        <f t="shared" si="149"/>
        <v>0.55052264808362372</v>
      </c>
      <c r="CE225" s="213" t="str">
        <f t="shared" si="150"/>
        <v/>
      </c>
    </row>
    <row r="226" spans="1:83" x14ac:dyDescent="0.25">
      <c r="A226" s="12" t="s">
        <v>607</v>
      </c>
      <c r="B226" s="13" t="s">
        <v>608</v>
      </c>
      <c r="C226" s="13" t="s">
        <v>132</v>
      </c>
      <c r="D226" s="13" t="s">
        <v>108</v>
      </c>
      <c r="E226" s="13" t="s">
        <v>109</v>
      </c>
      <c r="F226" s="13" t="s">
        <v>609</v>
      </c>
      <c r="G226" s="13" t="s">
        <v>610</v>
      </c>
      <c r="H226" s="13" t="s">
        <v>205</v>
      </c>
      <c r="I226" s="13" t="str">
        <f t="shared" si="114"/>
        <v>ne</v>
      </c>
      <c r="J226" s="14">
        <f>VLOOKUP(D226,'struktura dle kraje'!A:C,3,0)</f>
        <v>631500</v>
      </c>
      <c r="K226" s="45">
        <f>VLOOKUP(F226,'struktura dle okresů'!A:C,3,0)</f>
        <v>108923</v>
      </c>
      <c r="L226" s="44"/>
      <c r="M226" s="14"/>
      <c r="N226" s="14"/>
      <c r="O226" s="15"/>
      <c r="P226" s="14"/>
      <c r="Q226" s="14"/>
      <c r="R226" s="14"/>
      <c r="S226" s="14"/>
      <c r="T226" s="14">
        <v>50</v>
      </c>
      <c r="U226" s="14"/>
      <c r="V226" s="16">
        <v>50</v>
      </c>
      <c r="W226" s="17"/>
      <c r="X226" s="142">
        <f>VLOOKUP($D226,'struktura dle kraje'!$A:$O,4,0)</f>
        <v>2590</v>
      </c>
      <c r="Y226" s="143">
        <f>VLOOKUP($D226,'struktura dle kraje'!$A:$O,5,0)</f>
        <v>46</v>
      </c>
      <c r="Z226" s="143">
        <f>VLOOKUP($D226,'struktura dle kraje'!$A:$O,6,0)</f>
        <v>240</v>
      </c>
      <c r="AA226" s="144">
        <f>VLOOKUP($D226,'struktura dle kraje'!$A:$O,7,0)</f>
        <v>2876</v>
      </c>
      <c r="AB226" s="143">
        <f>VLOOKUP($D226,'struktura dle kraje'!$A:$O,8,0)</f>
        <v>49</v>
      </c>
      <c r="AC226" s="143">
        <f>VLOOKUP($D226,'struktura dle kraje'!$A:$O,9,0)</f>
        <v>15</v>
      </c>
      <c r="AD226" s="143">
        <f>VLOOKUP($D226,'struktura dle kraje'!$A:$O,10,0)</f>
        <v>583</v>
      </c>
      <c r="AE226" s="143">
        <f>VLOOKUP($D226,'struktura dle kraje'!$A:$O,11,0)</f>
        <v>965</v>
      </c>
      <c r="AF226" s="143">
        <f>VLOOKUP($D226,'struktura dle kraje'!$A:$O,12,0)</f>
        <v>212</v>
      </c>
      <c r="AG226" s="143">
        <f>VLOOKUP($D226,'struktura dle kraje'!$A:$O,13,0)</f>
        <v>30</v>
      </c>
      <c r="AH226" s="145">
        <f>VLOOKUP($D226,'struktura dle kraje'!$A:$O,14,0)</f>
        <v>1854</v>
      </c>
      <c r="AI226" s="146">
        <f>VLOOKUP($D226,'struktura dle kraje'!$A:$O,15,0)</f>
        <v>1320</v>
      </c>
      <c r="AJ226" s="167">
        <f>VLOOKUP($F226,'struktura dle okresů'!$A:$O,4,0)</f>
        <v>368</v>
      </c>
      <c r="AK226" s="168">
        <f>VLOOKUP($F226,'struktura dle okresů'!$A:$O,5,0)</f>
        <v>6</v>
      </c>
      <c r="AL226" s="168">
        <f>VLOOKUP($F226,'struktura dle okresů'!$A:$O,6,0)</f>
        <v>27</v>
      </c>
      <c r="AM226" s="169">
        <f>VLOOKUP($F226,'struktura dle okresů'!$A:$O,7,0)</f>
        <v>401</v>
      </c>
      <c r="AN226" s="168">
        <f>VLOOKUP($F226,'struktura dle okresů'!$A:$O,8,0)</f>
        <v>3</v>
      </c>
      <c r="AO226" s="168">
        <f>VLOOKUP($F226,'struktura dle okresů'!$A:$O,9,0)</f>
        <v>0</v>
      </c>
      <c r="AP226" s="168">
        <f>VLOOKUP($F226,'struktura dle okresů'!$A:$O,10,0)</f>
        <v>96</v>
      </c>
      <c r="AQ226" s="168">
        <f>VLOOKUP($F226,'struktura dle okresů'!$A:$O,11,0)</f>
        <v>0</v>
      </c>
      <c r="AR226" s="168">
        <f>VLOOKUP($F226,'struktura dle okresů'!$A:$O,12,0)</f>
        <v>50</v>
      </c>
      <c r="AS226" s="168">
        <f>VLOOKUP($F226,'struktura dle okresů'!$A:$O,13,0)</f>
        <v>0</v>
      </c>
      <c r="AT226" s="170">
        <f>VLOOKUP($F226,'struktura dle okresů'!$A:$O,14,0)</f>
        <v>149</v>
      </c>
      <c r="AU226" s="171">
        <f>VLOOKUP($F226,'struktura dle okresů'!$A:$O,15,0)</f>
        <v>0</v>
      </c>
      <c r="AV226" s="30" t="str">
        <f t="shared" si="115"/>
        <v/>
      </c>
      <c r="AW226" s="31" t="str">
        <f t="shared" si="116"/>
        <v/>
      </c>
      <c r="AX226" s="31" t="str">
        <f t="shared" si="117"/>
        <v/>
      </c>
      <c r="AY226" s="121" t="str">
        <f t="shared" si="118"/>
        <v/>
      </c>
      <c r="AZ226" s="31" t="str">
        <f t="shared" si="119"/>
        <v/>
      </c>
      <c r="BA226" s="31" t="str">
        <f t="shared" si="120"/>
        <v/>
      </c>
      <c r="BB226" s="31" t="str">
        <f t="shared" si="121"/>
        <v/>
      </c>
      <c r="BC226" s="31" t="str">
        <f t="shared" si="122"/>
        <v/>
      </c>
      <c r="BD226" s="31">
        <f t="shared" si="123"/>
        <v>1.2732365673542145E-2</v>
      </c>
      <c r="BE226" s="31" t="str">
        <f t="shared" si="124"/>
        <v/>
      </c>
      <c r="BF226" s="122">
        <f t="shared" si="125"/>
        <v>1.751252145283878E-3</v>
      </c>
      <c r="BG226" s="123" t="str">
        <f t="shared" si="126"/>
        <v/>
      </c>
      <c r="BH226" s="184" t="str">
        <f t="shared" si="127"/>
        <v/>
      </c>
      <c r="BI226" s="185" t="str">
        <f t="shared" si="128"/>
        <v/>
      </c>
      <c r="BJ226" s="185" t="str">
        <f t="shared" si="129"/>
        <v/>
      </c>
      <c r="BK226" s="186" t="str">
        <f t="shared" si="130"/>
        <v/>
      </c>
      <c r="BL226" s="185" t="str">
        <f t="shared" si="131"/>
        <v/>
      </c>
      <c r="BM226" s="185" t="str">
        <f t="shared" si="132"/>
        <v/>
      </c>
      <c r="BN226" s="185" t="str">
        <f t="shared" si="133"/>
        <v/>
      </c>
      <c r="BO226" s="185" t="str">
        <f t="shared" si="134"/>
        <v/>
      </c>
      <c r="BP226" s="185">
        <f t="shared" si="135"/>
        <v>0.23584905660377359</v>
      </c>
      <c r="BQ226" s="185" t="str">
        <f t="shared" si="136"/>
        <v/>
      </c>
      <c r="BR226" s="187">
        <f t="shared" si="137"/>
        <v>2.696871628910464E-2</v>
      </c>
      <c r="BS226" s="188" t="str">
        <f t="shared" si="138"/>
        <v/>
      </c>
      <c r="BT226" s="209" t="str">
        <f t="shared" si="139"/>
        <v/>
      </c>
      <c r="BU226" s="210" t="str">
        <f t="shared" si="140"/>
        <v/>
      </c>
      <c r="BV226" s="210" t="str">
        <f t="shared" si="141"/>
        <v/>
      </c>
      <c r="BW226" s="211" t="str">
        <f t="shared" si="142"/>
        <v/>
      </c>
      <c r="BX226" s="210" t="str">
        <f t="shared" si="143"/>
        <v/>
      </c>
      <c r="BY226" s="210" t="str">
        <f t="shared" si="144"/>
        <v/>
      </c>
      <c r="BZ226" s="210" t="str">
        <f t="shared" si="145"/>
        <v/>
      </c>
      <c r="CA226" s="210" t="str">
        <f t="shared" si="146"/>
        <v/>
      </c>
      <c r="CB226" s="210">
        <f t="shared" si="147"/>
        <v>1</v>
      </c>
      <c r="CC226" s="210" t="str">
        <f t="shared" si="148"/>
        <v/>
      </c>
      <c r="CD226" s="212">
        <f t="shared" si="149"/>
        <v>0.33557046979865773</v>
      </c>
      <c r="CE226" s="213" t="str">
        <f t="shared" si="150"/>
        <v/>
      </c>
    </row>
    <row r="227" spans="1:83" x14ac:dyDescent="0.25">
      <c r="A227" s="12" t="s">
        <v>611</v>
      </c>
      <c r="B227" s="13" t="s">
        <v>612</v>
      </c>
      <c r="C227" s="13" t="s">
        <v>43</v>
      </c>
      <c r="D227" s="13" t="s">
        <v>108</v>
      </c>
      <c r="E227" s="13" t="s">
        <v>109</v>
      </c>
      <c r="F227" s="13" t="s">
        <v>110</v>
      </c>
      <c r="G227" s="13" t="s">
        <v>111</v>
      </c>
      <c r="H227" s="13" t="s">
        <v>205</v>
      </c>
      <c r="I227" s="13" t="str">
        <f t="shared" si="114"/>
        <v>ano</v>
      </c>
      <c r="J227" s="14">
        <f>VLOOKUP(D227,'struktura dle kraje'!A:C,3,0)</f>
        <v>631500</v>
      </c>
      <c r="K227" s="45">
        <f>VLOOKUP(F227,'struktura dle okresů'!A:C,3,0)</f>
        <v>239399</v>
      </c>
      <c r="L227" s="44">
        <v>155</v>
      </c>
      <c r="M227" s="14">
        <v>5</v>
      </c>
      <c r="N227" s="14">
        <v>14</v>
      </c>
      <c r="O227" s="15">
        <v>174</v>
      </c>
      <c r="P227" s="14"/>
      <c r="Q227" s="14"/>
      <c r="R227" s="14">
        <v>35</v>
      </c>
      <c r="S227" s="14"/>
      <c r="T227" s="14"/>
      <c r="U227" s="14"/>
      <c r="V227" s="16">
        <v>35</v>
      </c>
      <c r="W227" s="17"/>
      <c r="X227" s="142">
        <f>VLOOKUP($D227,'struktura dle kraje'!$A:$O,4,0)</f>
        <v>2590</v>
      </c>
      <c r="Y227" s="143">
        <f>VLOOKUP($D227,'struktura dle kraje'!$A:$O,5,0)</f>
        <v>46</v>
      </c>
      <c r="Z227" s="143">
        <f>VLOOKUP($D227,'struktura dle kraje'!$A:$O,6,0)</f>
        <v>240</v>
      </c>
      <c r="AA227" s="144">
        <f>VLOOKUP($D227,'struktura dle kraje'!$A:$O,7,0)</f>
        <v>2876</v>
      </c>
      <c r="AB227" s="143">
        <f>VLOOKUP($D227,'struktura dle kraje'!$A:$O,8,0)</f>
        <v>49</v>
      </c>
      <c r="AC227" s="143">
        <f>VLOOKUP($D227,'struktura dle kraje'!$A:$O,9,0)</f>
        <v>15</v>
      </c>
      <c r="AD227" s="143">
        <f>VLOOKUP($D227,'struktura dle kraje'!$A:$O,10,0)</f>
        <v>583</v>
      </c>
      <c r="AE227" s="143">
        <f>VLOOKUP($D227,'struktura dle kraje'!$A:$O,11,0)</f>
        <v>965</v>
      </c>
      <c r="AF227" s="143">
        <f>VLOOKUP($D227,'struktura dle kraje'!$A:$O,12,0)</f>
        <v>212</v>
      </c>
      <c r="AG227" s="143">
        <f>VLOOKUP($D227,'struktura dle kraje'!$A:$O,13,0)</f>
        <v>30</v>
      </c>
      <c r="AH227" s="145">
        <f>VLOOKUP($D227,'struktura dle kraje'!$A:$O,14,0)</f>
        <v>1854</v>
      </c>
      <c r="AI227" s="146">
        <f>VLOOKUP($D227,'struktura dle kraje'!$A:$O,15,0)</f>
        <v>1320</v>
      </c>
      <c r="AJ227" s="167">
        <f>VLOOKUP($F227,'struktura dle okresů'!$A:$O,4,0)</f>
        <v>1405</v>
      </c>
      <c r="AK227" s="168">
        <f>VLOOKUP($F227,'struktura dle okresů'!$A:$O,5,0)</f>
        <v>20</v>
      </c>
      <c r="AL227" s="168">
        <f>VLOOKUP($F227,'struktura dle okresů'!$A:$O,6,0)</f>
        <v>166</v>
      </c>
      <c r="AM227" s="169">
        <f>VLOOKUP($F227,'struktura dle okresů'!$A:$O,7,0)</f>
        <v>1591</v>
      </c>
      <c r="AN227" s="168">
        <f>VLOOKUP($F227,'struktura dle okresů'!$A:$O,8,0)</f>
        <v>30</v>
      </c>
      <c r="AO227" s="168">
        <f>VLOOKUP($F227,'struktura dle okresů'!$A:$O,9,0)</f>
        <v>12</v>
      </c>
      <c r="AP227" s="168">
        <f>VLOOKUP($F227,'struktura dle okresů'!$A:$O,10,0)</f>
        <v>287</v>
      </c>
      <c r="AQ227" s="168">
        <f>VLOOKUP($F227,'struktura dle okresů'!$A:$O,11,0)</f>
        <v>622</v>
      </c>
      <c r="AR227" s="168">
        <f>VLOOKUP($F227,'struktura dle okresů'!$A:$O,12,0)</f>
        <v>55</v>
      </c>
      <c r="AS227" s="168">
        <f>VLOOKUP($F227,'struktura dle okresů'!$A:$O,13,0)</f>
        <v>30</v>
      </c>
      <c r="AT227" s="170">
        <f>VLOOKUP($F227,'struktura dle okresů'!$A:$O,14,0)</f>
        <v>1036</v>
      </c>
      <c r="AU227" s="171">
        <f>VLOOKUP($F227,'struktura dle okresů'!$A:$O,15,0)</f>
        <v>120</v>
      </c>
      <c r="AV227" s="30">
        <f t="shared" si="115"/>
        <v>3.6635231274669694E-3</v>
      </c>
      <c r="AW227" s="31">
        <f t="shared" si="116"/>
        <v>6.0901339829476245E-3</v>
      </c>
      <c r="AX227" s="31">
        <f t="shared" si="117"/>
        <v>2.8542303771661569E-3</v>
      </c>
      <c r="AY227" s="121">
        <f t="shared" si="118"/>
        <v>3.6223586967835952E-3</v>
      </c>
      <c r="AZ227" s="31" t="str">
        <f t="shared" si="119"/>
        <v/>
      </c>
      <c r="BA227" s="31" t="str">
        <f t="shared" si="120"/>
        <v/>
      </c>
      <c r="BB227" s="31">
        <f t="shared" si="121"/>
        <v>3.1714389271475171E-3</v>
      </c>
      <c r="BC227" s="31" t="str">
        <f t="shared" si="122"/>
        <v/>
      </c>
      <c r="BD227" s="31" t="str">
        <f t="shared" si="123"/>
        <v/>
      </c>
      <c r="BE227" s="31" t="str">
        <f t="shared" si="124"/>
        <v/>
      </c>
      <c r="BF227" s="122">
        <f t="shared" si="125"/>
        <v>1.2258765016987146E-3</v>
      </c>
      <c r="BG227" s="123" t="str">
        <f t="shared" si="126"/>
        <v/>
      </c>
      <c r="BH227" s="184">
        <f t="shared" si="127"/>
        <v>5.9845559845559844E-2</v>
      </c>
      <c r="BI227" s="185">
        <f t="shared" si="128"/>
        <v>0.10869565217391304</v>
      </c>
      <c r="BJ227" s="185">
        <f t="shared" si="129"/>
        <v>5.8333333333333334E-2</v>
      </c>
      <c r="BK227" s="186">
        <f t="shared" si="130"/>
        <v>6.0500695410292071E-2</v>
      </c>
      <c r="BL227" s="185" t="str">
        <f t="shared" si="131"/>
        <v/>
      </c>
      <c r="BM227" s="185" t="str">
        <f t="shared" si="132"/>
        <v/>
      </c>
      <c r="BN227" s="185">
        <f t="shared" si="133"/>
        <v>6.0034305317324184E-2</v>
      </c>
      <c r="BO227" s="185" t="str">
        <f t="shared" si="134"/>
        <v/>
      </c>
      <c r="BP227" s="185" t="str">
        <f t="shared" si="135"/>
        <v/>
      </c>
      <c r="BQ227" s="185" t="str">
        <f t="shared" si="136"/>
        <v/>
      </c>
      <c r="BR227" s="187">
        <f t="shared" si="137"/>
        <v>1.8878101402373247E-2</v>
      </c>
      <c r="BS227" s="188" t="str">
        <f t="shared" si="138"/>
        <v/>
      </c>
      <c r="BT227" s="209">
        <f t="shared" si="139"/>
        <v>0.1103202846975089</v>
      </c>
      <c r="BU227" s="210">
        <f t="shared" si="140"/>
        <v>0.25</v>
      </c>
      <c r="BV227" s="210">
        <f t="shared" si="141"/>
        <v>8.4337349397590355E-2</v>
      </c>
      <c r="BW227" s="211">
        <f t="shared" si="142"/>
        <v>0.10936517913262099</v>
      </c>
      <c r="BX227" s="210" t="str">
        <f t="shared" si="143"/>
        <v/>
      </c>
      <c r="BY227" s="210" t="str">
        <f t="shared" si="144"/>
        <v/>
      </c>
      <c r="BZ227" s="210">
        <f t="shared" si="145"/>
        <v>0.12195121951219512</v>
      </c>
      <c r="CA227" s="210" t="str">
        <f t="shared" si="146"/>
        <v/>
      </c>
      <c r="CB227" s="210" t="str">
        <f t="shared" si="147"/>
        <v/>
      </c>
      <c r="CC227" s="210" t="str">
        <f t="shared" si="148"/>
        <v/>
      </c>
      <c r="CD227" s="212">
        <f t="shared" si="149"/>
        <v>3.3783783783783786E-2</v>
      </c>
      <c r="CE227" s="213" t="str">
        <f t="shared" si="150"/>
        <v/>
      </c>
    </row>
    <row r="228" spans="1:83" x14ac:dyDescent="0.25">
      <c r="A228" s="12" t="s">
        <v>611</v>
      </c>
      <c r="B228" s="13" t="s">
        <v>612</v>
      </c>
      <c r="C228" s="13" t="s">
        <v>43</v>
      </c>
      <c r="D228" s="13" t="s">
        <v>108</v>
      </c>
      <c r="E228" s="13" t="s">
        <v>109</v>
      </c>
      <c r="F228" s="13" t="s">
        <v>609</v>
      </c>
      <c r="G228" s="13" t="s">
        <v>610</v>
      </c>
      <c r="H228" s="13" t="s">
        <v>205</v>
      </c>
      <c r="I228" s="13" t="str">
        <f t="shared" si="114"/>
        <v>ano</v>
      </c>
      <c r="J228" s="14">
        <f>VLOOKUP(D228,'struktura dle kraje'!A:C,3,0)</f>
        <v>631500</v>
      </c>
      <c r="K228" s="45">
        <f>VLOOKUP(F228,'struktura dle okresů'!A:C,3,0)</f>
        <v>108923</v>
      </c>
      <c r="L228" s="44">
        <v>368</v>
      </c>
      <c r="M228" s="14">
        <v>6</v>
      </c>
      <c r="N228" s="14">
        <v>27</v>
      </c>
      <c r="O228" s="15">
        <v>401</v>
      </c>
      <c r="P228" s="14">
        <v>3</v>
      </c>
      <c r="Q228" s="14"/>
      <c r="R228" s="14">
        <v>96</v>
      </c>
      <c r="S228" s="14"/>
      <c r="T228" s="14"/>
      <c r="U228" s="14"/>
      <c r="V228" s="16">
        <v>99</v>
      </c>
      <c r="W228" s="17"/>
      <c r="X228" s="142">
        <f>VLOOKUP($D228,'struktura dle kraje'!$A:$O,4,0)</f>
        <v>2590</v>
      </c>
      <c r="Y228" s="143">
        <f>VLOOKUP($D228,'struktura dle kraje'!$A:$O,5,0)</f>
        <v>46</v>
      </c>
      <c r="Z228" s="143">
        <f>VLOOKUP($D228,'struktura dle kraje'!$A:$O,6,0)</f>
        <v>240</v>
      </c>
      <c r="AA228" s="144">
        <f>VLOOKUP($D228,'struktura dle kraje'!$A:$O,7,0)</f>
        <v>2876</v>
      </c>
      <c r="AB228" s="143">
        <f>VLOOKUP($D228,'struktura dle kraje'!$A:$O,8,0)</f>
        <v>49</v>
      </c>
      <c r="AC228" s="143">
        <f>VLOOKUP($D228,'struktura dle kraje'!$A:$O,9,0)</f>
        <v>15</v>
      </c>
      <c r="AD228" s="143">
        <f>VLOOKUP($D228,'struktura dle kraje'!$A:$O,10,0)</f>
        <v>583</v>
      </c>
      <c r="AE228" s="143">
        <f>VLOOKUP($D228,'struktura dle kraje'!$A:$O,11,0)</f>
        <v>965</v>
      </c>
      <c r="AF228" s="143">
        <f>VLOOKUP($D228,'struktura dle kraje'!$A:$O,12,0)</f>
        <v>212</v>
      </c>
      <c r="AG228" s="143">
        <f>VLOOKUP($D228,'struktura dle kraje'!$A:$O,13,0)</f>
        <v>30</v>
      </c>
      <c r="AH228" s="145">
        <f>VLOOKUP($D228,'struktura dle kraje'!$A:$O,14,0)</f>
        <v>1854</v>
      </c>
      <c r="AI228" s="146">
        <f>VLOOKUP($D228,'struktura dle kraje'!$A:$O,15,0)</f>
        <v>1320</v>
      </c>
      <c r="AJ228" s="167">
        <f>VLOOKUP($F228,'struktura dle okresů'!$A:$O,4,0)</f>
        <v>368</v>
      </c>
      <c r="AK228" s="168">
        <f>VLOOKUP($F228,'struktura dle okresů'!$A:$O,5,0)</f>
        <v>6</v>
      </c>
      <c r="AL228" s="168">
        <f>VLOOKUP($F228,'struktura dle okresů'!$A:$O,6,0)</f>
        <v>27</v>
      </c>
      <c r="AM228" s="169">
        <f>VLOOKUP($F228,'struktura dle okresů'!$A:$O,7,0)</f>
        <v>401</v>
      </c>
      <c r="AN228" s="168">
        <f>VLOOKUP($F228,'struktura dle okresů'!$A:$O,8,0)</f>
        <v>3</v>
      </c>
      <c r="AO228" s="168">
        <f>VLOOKUP($F228,'struktura dle okresů'!$A:$O,9,0)</f>
        <v>0</v>
      </c>
      <c r="AP228" s="168">
        <f>VLOOKUP($F228,'struktura dle okresů'!$A:$O,10,0)</f>
        <v>96</v>
      </c>
      <c r="AQ228" s="168">
        <f>VLOOKUP($F228,'struktura dle okresů'!$A:$O,11,0)</f>
        <v>0</v>
      </c>
      <c r="AR228" s="168">
        <f>VLOOKUP($F228,'struktura dle okresů'!$A:$O,12,0)</f>
        <v>50</v>
      </c>
      <c r="AS228" s="168">
        <f>VLOOKUP($F228,'struktura dle okresů'!$A:$O,13,0)</f>
        <v>0</v>
      </c>
      <c r="AT228" s="170">
        <f>VLOOKUP($F228,'struktura dle okresů'!$A:$O,14,0)</f>
        <v>149</v>
      </c>
      <c r="AU228" s="171">
        <f>VLOOKUP($F228,'struktura dle okresů'!$A:$O,15,0)</f>
        <v>0</v>
      </c>
      <c r="AV228" s="30">
        <f t="shared" si="115"/>
        <v>8.6979129735989986E-3</v>
      </c>
      <c r="AW228" s="31">
        <f t="shared" si="116"/>
        <v>7.3081607795371494E-3</v>
      </c>
      <c r="AX228" s="31">
        <f t="shared" si="117"/>
        <v>5.5045871559633031E-3</v>
      </c>
      <c r="AY228" s="121">
        <f t="shared" si="118"/>
        <v>8.3480795253461013E-3</v>
      </c>
      <c r="AZ228" s="31">
        <f t="shared" si="119"/>
        <v>5.3285968028419185E-3</v>
      </c>
      <c r="BA228" s="31" t="str">
        <f t="shared" si="120"/>
        <v/>
      </c>
      <c r="BB228" s="31">
        <f t="shared" si="121"/>
        <v>8.6988039144617613E-3</v>
      </c>
      <c r="BC228" s="31" t="str">
        <f t="shared" si="122"/>
        <v/>
      </c>
      <c r="BD228" s="31" t="str">
        <f t="shared" si="123"/>
        <v/>
      </c>
      <c r="BE228" s="31" t="str">
        <f t="shared" si="124"/>
        <v/>
      </c>
      <c r="BF228" s="122">
        <f t="shared" si="125"/>
        <v>3.4674792476620782E-3</v>
      </c>
      <c r="BG228" s="123" t="str">
        <f t="shared" si="126"/>
        <v/>
      </c>
      <c r="BH228" s="184">
        <f t="shared" si="127"/>
        <v>0.14208494208494207</v>
      </c>
      <c r="BI228" s="185">
        <f t="shared" si="128"/>
        <v>0.13043478260869565</v>
      </c>
      <c r="BJ228" s="185">
        <f t="shared" si="129"/>
        <v>0.1125</v>
      </c>
      <c r="BK228" s="186">
        <f t="shared" si="130"/>
        <v>0.13942976356050069</v>
      </c>
      <c r="BL228" s="185">
        <f t="shared" si="131"/>
        <v>6.1224489795918366E-2</v>
      </c>
      <c r="BM228" s="185" t="str">
        <f t="shared" si="132"/>
        <v/>
      </c>
      <c r="BN228" s="185">
        <f t="shared" si="133"/>
        <v>0.16466552315608921</v>
      </c>
      <c r="BO228" s="185" t="str">
        <f t="shared" si="134"/>
        <v/>
      </c>
      <c r="BP228" s="185" t="str">
        <f t="shared" si="135"/>
        <v/>
      </c>
      <c r="BQ228" s="185" t="str">
        <f t="shared" si="136"/>
        <v/>
      </c>
      <c r="BR228" s="187">
        <f t="shared" si="137"/>
        <v>5.3398058252427182E-2</v>
      </c>
      <c r="BS228" s="188" t="str">
        <f t="shared" si="138"/>
        <v/>
      </c>
      <c r="BT228" s="209">
        <f t="shared" si="139"/>
        <v>1</v>
      </c>
      <c r="BU228" s="210">
        <f t="shared" si="140"/>
        <v>1</v>
      </c>
      <c r="BV228" s="210">
        <f t="shared" si="141"/>
        <v>1</v>
      </c>
      <c r="BW228" s="211">
        <f t="shared" si="142"/>
        <v>1</v>
      </c>
      <c r="BX228" s="210">
        <f t="shared" si="143"/>
        <v>1</v>
      </c>
      <c r="BY228" s="210" t="str">
        <f t="shared" si="144"/>
        <v/>
      </c>
      <c r="BZ228" s="210">
        <f t="shared" si="145"/>
        <v>1</v>
      </c>
      <c r="CA228" s="210" t="str">
        <f t="shared" si="146"/>
        <v/>
      </c>
      <c r="CB228" s="210" t="str">
        <f t="shared" si="147"/>
        <v/>
      </c>
      <c r="CC228" s="210" t="str">
        <f t="shared" si="148"/>
        <v/>
      </c>
      <c r="CD228" s="212">
        <f t="shared" si="149"/>
        <v>0.66442953020134232</v>
      </c>
      <c r="CE228" s="213" t="str">
        <f t="shared" si="150"/>
        <v/>
      </c>
    </row>
    <row r="229" spans="1:83" x14ac:dyDescent="0.25">
      <c r="A229" s="12" t="s">
        <v>611</v>
      </c>
      <c r="B229" s="13" t="s">
        <v>612</v>
      </c>
      <c r="C229" s="13" t="s">
        <v>43</v>
      </c>
      <c r="D229" s="13" t="s">
        <v>108</v>
      </c>
      <c r="E229" s="13" t="s">
        <v>109</v>
      </c>
      <c r="F229" s="13" t="s">
        <v>613</v>
      </c>
      <c r="G229" s="13" t="s">
        <v>614</v>
      </c>
      <c r="H229" s="13" t="s">
        <v>205</v>
      </c>
      <c r="I229" s="13" t="str">
        <f t="shared" si="114"/>
        <v>ano</v>
      </c>
      <c r="J229" s="14">
        <f>VLOOKUP(D229,'struktura dle kraje'!A:C,3,0)</f>
        <v>631500</v>
      </c>
      <c r="K229" s="45">
        <f>VLOOKUP(F229,'struktura dle okresů'!A:C,3,0)</f>
        <v>127286</v>
      </c>
      <c r="L229" s="44">
        <v>259</v>
      </c>
      <c r="M229" s="14">
        <v>5</v>
      </c>
      <c r="N229" s="14">
        <v>23</v>
      </c>
      <c r="O229" s="15">
        <v>287</v>
      </c>
      <c r="P229" s="14">
        <v>10</v>
      </c>
      <c r="Q229" s="14"/>
      <c r="R229" s="14">
        <v>90</v>
      </c>
      <c r="S229" s="14"/>
      <c r="T229" s="14"/>
      <c r="U229" s="14"/>
      <c r="V229" s="16">
        <v>100</v>
      </c>
      <c r="W229" s="17"/>
      <c r="X229" s="142">
        <f>VLOOKUP($D229,'struktura dle kraje'!$A:$O,4,0)</f>
        <v>2590</v>
      </c>
      <c r="Y229" s="143">
        <f>VLOOKUP($D229,'struktura dle kraje'!$A:$O,5,0)</f>
        <v>46</v>
      </c>
      <c r="Z229" s="143">
        <f>VLOOKUP($D229,'struktura dle kraje'!$A:$O,6,0)</f>
        <v>240</v>
      </c>
      <c r="AA229" s="144">
        <f>VLOOKUP($D229,'struktura dle kraje'!$A:$O,7,0)</f>
        <v>2876</v>
      </c>
      <c r="AB229" s="143">
        <f>VLOOKUP($D229,'struktura dle kraje'!$A:$O,8,0)</f>
        <v>49</v>
      </c>
      <c r="AC229" s="143">
        <f>VLOOKUP($D229,'struktura dle kraje'!$A:$O,9,0)</f>
        <v>15</v>
      </c>
      <c r="AD229" s="143">
        <f>VLOOKUP($D229,'struktura dle kraje'!$A:$O,10,0)</f>
        <v>583</v>
      </c>
      <c r="AE229" s="143">
        <f>VLOOKUP($D229,'struktura dle kraje'!$A:$O,11,0)</f>
        <v>965</v>
      </c>
      <c r="AF229" s="143">
        <f>VLOOKUP($D229,'struktura dle kraje'!$A:$O,12,0)</f>
        <v>212</v>
      </c>
      <c r="AG229" s="143">
        <f>VLOOKUP($D229,'struktura dle kraje'!$A:$O,13,0)</f>
        <v>30</v>
      </c>
      <c r="AH229" s="145">
        <f>VLOOKUP($D229,'struktura dle kraje'!$A:$O,14,0)</f>
        <v>1854</v>
      </c>
      <c r="AI229" s="146">
        <f>VLOOKUP($D229,'struktura dle kraje'!$A:$O,15,0)</f>
        <v>1320</v>
      </c>
      <c r="AJ229" s="167">
        <f>VLOOKUP($F229,'struktura dle okresů'!$A:$O,4,0)</f>
        <v>357</v>
      </c>
      <c r="AK229" s="168">
        <f>VLOOKUP($F229,'struktura dle okresů'!$A:$O,5,0)</f>
        <v>9</v>
      </c>
      <c r="AL229" s="168">
        <f>VLOOKUP($F229,'struktura dle okresů'!$A:$O,6,0)</f>
        <v>29</v>
      </c>
      <c r="AM229" s="169">
        <f>VLOOKUP($F229,'struktura dle okresů'!$A:$O,7,0)</f>
        <v>395</v>
      </c>
      <c r="AN229" s="168">
        <f>VLOOKUP($F229,'struktura dle okresů'!$A:$O,8,0)</f>
        <v>10</v>
      </c>
      <c r="AO229" s="168">
        <f>VLOOKUP($F229,'struktura dle okresů'!$A:$O,9,0)</f>
        <v>0</v>
      </c>
      <c r="AP229" s="168">
        <f>VLOOKUP($F229,'struktura dle okresů'!$A:$O,10,0)</f>
        <v>170</v>
      </c>
      <c r="AQ229" s="168">
        <f>VLOOKUP($F229,'struktura dle okresů'!$A:$O,11,0)</f>
        <v>100</v>
      </c>
      <c r="AR229" s="168">
        <f>VLOOKUP($F229,'struktura dle okresů'!$A:$O,12,0)</f>
        <v>0</v>
      </c>
      <c r="AS229" s="168">
        <f>VLOOKUP($F229,'struktura dle okresů'!$A:$O,13,0)</f>
        <v>0</v>
      </c>
      <c r="AT229" s="170">
        <f>VLOOKUP($F229,'struktura dle okresů'!$A:$O,14,0)</f>
        <v>280</v>
      </c>
      <c r="AU229" s="171">
        <f>VLOOKUP($F229,'struktura dle okresů'!$A:$O,15,0)</f>
        <v>240</v>
      </c>
      <c r="AV229" s="30">
        <f t="shared" si="115"/>
        <v>6.1216289678319036E-3</v>
      </c>
      <c r="AW229" s="31">
        <f t="shared" si="116"/>
        <v>6.0901339829476245E-3</v>
      </c>
      <c r="AX229" s="31">
        <f t="shared" si="117"/>
        <v>4.689092762487258E-3</v>
      </c>
      <c r="AY229" s="121">
        <f t="shared" si="118"/>
        <v>5.9748100343499531E-3</v>
      </c>
      <c r="AZ229" s="31">
        <f t="shared" si="119"/>
        <v>1.7761989342806393E-2</v>
      </c>
      <c r="BA229" s="31" t="str">
        <f t="shared" si="120"/>
        <v/>
      </c>
      <c r="BB229" s="31">
        <f t="shared" si="121"/>
        <v>8.1551286698079012E-3</v>
      </c>
      <c r="BC229" s="31" t="str">
        <f t="shared" si="122"/>
        <v/>
      </c>
      <c r="BD229" s="31" t="str">
        <f t="shared" si="123"/>
        <v/>
      </c>
      <c r="BE229" s="31" t="str">
        <f t="shared" si="124"/>
        <v/>
      </c>
      <c r="BF229" s="122">
        <f t="shared" si="125"/>
        <v>3.5025042905677561E-3</v>
      </c>
      <c r="BG229" s="123" t="str">
        <f t="shared" si="126"/>
        <v/>
      </c>
      <c r="BH229" s="184">
        <f t="shared" si="127"/>
        <v>0.1</v>
      </c>
      <c r="BI229" s="185">
        <f t="shared" si="128"/>
        <v>0.10869565217391304</v>
      </c>
      <c r="BJ229" s="185">
        <f t="shared" si="129"/>
        <v>9.583333333333334E-2</v>
      </c>
      <c r="BK229" s="186">
        <f t="shared" si="130"/>
        <v>9.9791376912378299E-2</v>
      </c>
      <c r="BL229" s="185">
        <f t="shared" si="131"/>
        <v>0.20408163265306123</v>
      </c>
      <c r="BM229" s="185" t="str">
        <f t="shared" si="132"/>
        <v/>
      </c>
      <c r="BN229" s="185">
        <f t="shared" si="133"/>
        <v>0.15437392795883362</v>
      </c>
      <c r="BO229" s="185" t="str">
        <f t="shared" si="134"/>
        <v/>
      </c>
      <c r="BP229" s="185" t="str">
        <f t="shared" si="135"/>
        <v/>
      </c>
      <c r="BQ229" s="185" t="str">
        <f t="shared" si="136"/>
        <v/>
      </c>
      <c r="BR229" s="187">
        <f t="shared" si="137"/>
        <v>5.3937432578209279E-2</v>
      </c>
      <c r="BS229" s="188" t="str">
        <f t="shared" si="138"/>
        <v/>
      </c>
      <c r="BT229" s="209">
        <f t="shared" si="139"/>
        <v>0.72549019607843135</v>
      </c>
      <c r="BU229" s="210">
        <f t="shared" si="140"/>
        <v>0.55555555555555558</v>
      </c>
      <c r="BV229" s="210">
        <f t="shared" si="141"/>
        <v>0.7931034482758621</v>
      </c>
      <c r="BW229" s="211">
        <f t="shared" si="142"/>
        <v>0.72658227848101264</v>
      </c>
      <c r="BX229" s="210">
        <f t="shared" si="143"/>
        <v>1</v>
      </c>
      <c r="BY229" s="210" t="str">
        <f t="shared" si="144"/>
        <v/>
      </c>
      <c r="BZ229" s="210">
        <f t="shared" si="145"/>
        <v>0.52941176470588236</v>
      </c>
      <c r="CA229" s="210" t="str">
        <f t="shared" si="146"/>
        <v/>
      </c>
      <c r="CB229" s="210" t="str">
        <f t="shared" si="147"/>
        <v/>
      </c>
      <c r="CC229" s="210" t="str">
        <f t="shared" si="148"/>
        <v/>
      </c>
      <c r="CD229" s="212">
        <f t="shared" si="149"/>
        <v>0.35714285714285715</v>
      </c>
      <c r="CE229" s="213" t="str">
        <f t="shared" si="150"/>
        <v/>
      </c>
    </row>
    <row r="230" spans="1:83" x14ac:dyDescent="0.25">
      <c r="A230" s="12" t="s">
        <v>615</v>
      </c>
      <c r="B230" s="13" t="s">
        <v>616</v>
      </c>
      <c r="C230" s="13" t="s">
        <v>132</v>
      </c>
      <c r="D230" s="13" t="s">
        <v>212</v>
      </c>
      <c r="E230" s="13" t="s">
        <v>213</v>
      </c>
      <c r="F230" s="13" t="s">
        <v>240</v>
      </c>
      <c r="G230" s="13" t="s">
        <v>241</v>
      </c>
      <c r="H230" s="13" t="s">
        <v>205</v>
      </c>
      <c r="I230" s="13" t="str">
        <f t="shared" si="114"/>
        <v>ne</v>
      </c>
      <c r="J230" s="14">
        <f>VLOOKUP(D230,'struktura dle kraje'!A:C,3,0)</f>
        <v>1182613</v>
      </c>
      <c r="K230" s="45">
        <f>VLOOKUP(F230,'struktura dle okresů'!A:C,3,0)</f>
        <v>316155</v>
      </c>
      <c r="L230" s="44"/>
      <c r="M230" s="14"/>
      <c r="N230" s="14"/>
      <c r="O230" s="15"/>
      <c r="P230" s="14"/>
      <c r="Q230" s="14"/>
      <c r="R230" s="14"/>
      <c r="S230" s="14"/>
      <c r="T230" s="14">
        <v>120</v>
      </c>
      <c r="U230" s="14"/>
      <c r="V230" s="16">
        <v>120</v>
      </c>
      <c r="W230" s="17"/>
      <c r="X230" s="142">
        <f>VLOOKUP($D230,'struktura dle kraje'!$A:$O,4,0)</f>
        <v>4664</v>
      </c>
      <c r="Y230" s="143">
        <f>VLOOKUP($D230,'struktura dle kraje'!$A:$O,5,0)</f>
        <v>101</v>
      </c>
      <c r="Z230" s="143">
        <f>VLOOKUP($D230,'struktura dle kraje'!$A:$O,6,0)</f>
        <v>562</v>
      </c>
      <c r="AA230" s="144">
        <f>VLOOKUP($D230,'struktura dle kraje'!$A:$O,7,0)</f>
        <v>5327</v>
      </c>
      <c r="AB230" s="143">
        <f>VLOOKUP($D230,'struktura dle kraje'!$A:$O,8,0)</f>
        <v>42</v>
      </c>
      <c r="AC230" s="143">
        <f>VLOOKUP($D230,'struktura dle kraje'!$A:$O,9,0)</f>
        <v>34</v>
      </c>
      <c r="AD230" s="143">
        <f>VLOOKUP($D230,'struktura dle kraje'!$A:$O,10,0)</f>
        <v>1065</v>
      </c>
      <c r="AE230" s="143">
        <f>VLOOKUP($D230,'struktura dle kraje'!$A:$O,11,0)</f>
        <v>1698</v>
      </c>
      <c r="AF230" s="143">
        <f>VLOOKUP($D230,'struktura dle kraje'!$A:$O,12,0)</f>
        <v>684</v>
      </c>
      <c r="AG230" s="143">
        <f>VLOOKUP($D230,'struktura dle kraje'!$A:$O,13,0)</f>
        <v>57</v>
      </c>
      <c r="AH230" s="145">
        <f>VLOOKUP($D230,'struktura dle kraje'!$A:$O,14,0)</f>
        <v>3580</v>
      </c>
      <c r="AI230" s="146">
        <f>VLOOKUP($D230,'struktura dle kraje'!$A:$O,15,0)</f>
        <v>999</v>
      </c>
      <c r="AJ230" s="167">
        <f>VLOOKUP($F230,'struktura dle okresů'!$A:$O,4,0)</f>
        <v>1888</v>
      </c>
      <c r="AK230" s="168">
        <f>VLOOKUP($F230,'struktura dle okresů'!$A:$O,5,0)</f>
        <v>38</v>
      </c>
      <c r="AL230" s="168">
        <f>VLOOKUP($F230,'struktura dle okresů'!$A:$O,6,0)</f>
        <v>314</v>
      </c>
      <c r="AM230" s="169">
        <f>VLOOKUP($F230,'struktura dle okresů'!$A:$O,7,0)</f>
        <v>2240</v>
      </c>
      <c r="AN230" s="168">
        <f>VLOOKUP($F230,'struktura dle okresů'!$A:$O,8,0)</f>
        <v>17</v>
      </c>
      <c r="AO230" s="168">
        <f>VLOOKUP($F230,'struktura dle okresů'!$A:$O,9,0)</f>
        <v>13</v>
      </c>
      <c r="AP230" s="168">
        <f>VLOOKUP($F230,'struktura dle okresů'!$A:$O,10,0)</f>
        <v>124</v>
      </c>
      <c r="AQ230" s="168">
        <f>VLOOKUP($F230,'struktura dle okresů'!$A:$O,11,0)</f>
        <v>60</v>
      </c>
      <c r="AR230" s="168">
        <f>VLOOKUP($F230,'struktura dle okresů'!$A:$O,12,0)</f>
        <v>176</v>
      </c>
      <c r="AS230" s="168">
        <f>VLOOKUP($F230,'struktura dle okresů'!$A:$O,13,0)</f>
        <v>30</v>
      </c>
      <c r="AT230" s="170">
        <f>VLOOKUP($F230,'struktura dle okresů'!$A:$O,14,0)</f>
        <v>420</v>
      </c>
      <c r="AU230" s="171">
        <f>VLOOKUP($F230,'struktura dle okresů'!$A:$O,15,0)</f>
        <v>423</v>
      </c>
      <c r="AV230" s="30" t="str">
        <f t="shared" si="115"/>
        <v/>
      </c>
      <c r="AW230" s="31" t="str">
        <f t="shared" si="116"/>
        <v/>
      </c>
      <c r="AX230" s="31" t="str">
        <f t="shared" si="117"/>
        <v/>
      </c>
      <c r="AY230" s="121" t="str">
        <f t="shared" si="118"/>
        <v/>
      </c>
      <c r="AZ230" s="31" t="str">
        <f t="shared" si="119"/>
        <v/>
      </c>
      <c r="BA230" s="31" t="str">
        <f t="shared" si="120"/>
        <v/>
      </c>
      <c r="BB230" s="31" t="str">
        <f t="shared" si="121"/>
        <v/>
      </c>
      <c r="BC230" s="31" t="str">
        <f t="shared" si="122"/>
        <v/>
      </c>
      <c r="BD230" s="31">
        <f t="shared" si="123"/>
        <v>3.0557677616501147E-2</v>
      </c>
      <c r="BE230" s="31" t="str">
        <f t="shared" si="124"/>
        <v/>
      </c>
      <c r="BF230" s="122">
        <f t="shared" si="125"/>
        <v>4.203005148681307E-3</v>
      </c>
      <c r="BG230" s="123" t="str">
        <f t="shared" si="126"/>
        <v/>
      </c>
      <c r="BH230" s="184" t="str">
        <f t="shared" si="127"/>
        <v/>
      </c>
      <c r="BI230" s="185" t="str">
        <f t="shared" si="128"/>
        <v/>
      </c>
      <c r="BJ230" s="185" t="str">
        <f t="shared" si="129"/>
        <v/>
      </c>
      <c r="BK230" s="186" t="str">
        <f t="shared" si="130"/>
        <v/>
      </c>
      <c r="BL230" s="185" t="str">
        <f t="shared" si="131"/>
        <v/>
      </c>
      <c r="BM230" s="185" t="str">
        <f t="shared" si="132"/>
        <v/>
      </c>
      <c r="BN230" s="185" t="str">
        <f t="shared" si="133"/>
        <v/>
      </c>
      <c r="BO230" s="185" t="str">
        <f t="shared" si="134"/>
        <v/>
      </c>
      <c r="BP230" s="185">
        <f t="shared" si="135"/>
        <v>0.17543859649122806</v>
      </c>
      <c r="BQ230" s="185" t="str">
        <f t="shared" si="136"/>
        <v/>
      </c>
      <c r="BR230" s="187">
        <f t="shared" si="137"/>
        <v>3.3519553072625698E-2</v>
      </c>
      <c r="BS230" s="188" t="str">
        <f t="shared" si="138"/>
        <v/>
      </c>
      <c r="BT230" s="209" t="str">
        <f t="shared" si="139"/>
        <v/>
      </c>
      <c r="BU230" s="210" t="str">
        <f t="shared" si="140"/>
        <v/>
      </c>
      <c r="BV230" s="210" t="str">
        <f t="shared" si="141"/>
        <v/>
      </c>
      <c r="BW230" s="211" t="str">
        <f t="shared" si="142"/>
        <v/>
      </c>
      <c r="BX230" s="210" t="str">
        <f t="shared" si="143"/>
        <v/>
      </c>
      <c r="BY230" s="210" t="str">
        <f t="shared" si="144"/>
        <v/>
      </c>
      <c r="BZ230" s="210" t="str">
        <f t="shared" si="145"/>
        <v/>
      </c>
      <c r="CA230" s="210" t="str">
        <f t="shared" si="146"/>
        <v/>
      </c>
      <c r="CB230" s="210">
        <f t="shared" si="147"/>
        <v>0.68181818181818177</v>
      </c>
      <c r="CC230" s="210" t="str">
        <f t="shared" si="148"/>
        <v/>
      </c>
      <c r="CD230" s="212">
        <f t="shared" si="149"/>
        <v>0.2857142857142857</v>
      </c>
      <c r="CE230" s="213" t="str">
        <f t="shared" si="150"/>
        <v/>
      </c>
    </row>
    <row r="231" spans="1:83" x14ac:dyDescent="0.25">
      <c r="A231" s="12" t="s">
        <v>617</v>
      </c>
      <c r="B231" s="13" t="s">
        <v>618</v>
      </c>
      <c r="C231" s="13" t="s">
        <v>253</v>
      </c>
      <c r="D231" s="13" t="s">
        <v>212</v>
      </c>
      <c r="E231" s="13" t="s">
        <v>213</v>
      </c>
      <c r="F231" s="13" t="s">
        <v>214</v>
      </c>
      <c r="G231" s="13" t="s">
        <v>215</v>
      </c>
      <c r="H231" s="13" t="s">
        <v>99</v>
      </c>
      <c r="I231" s="13" t="str">
        <f t="shared" si="114"/>
        <v>ne</v>
      </c>
      <c r="J231" s="14">
        <f>VLOOKUP(D231,'struktura dle kraje'!A:C,3,0)</f>
        <v>1182613</v>
      </c>
      <c r="K231" s="45">
        <f>VLOOKUP(F231,'struktura dle okresů'!A:C,3,0)</f>
        <v>213997</v>
      </c>
      <c r="L231" s="44"/>
      <c r="M231" s="14"/>
      <c r="N231" s="14"/>
      <c r="O231" s="15"/>
      <c r="P231" s="14"/>
      <c r="Q231" s="14"/>
      <c r="R231" s="14">
        <v>28</v>
      </c>
      <c r="S231" s="14">
        <v>97</v>
      </c>
      <c r="T231" s="14">
        <v>30</v>
      </c>
      <c r="U231" s="14"/>
      <c r="V231" s="16">
        <v>155</v>
      </c>
      <c r="W231" s="17"/>
      <c r="X231" s="142">
        <f>VLOOKUP($D231,'struktura dle kraje'!$A:$O,4,0)</f>
        <v>4664</v>
      </c>
      <c r="Y231" s="143">
        <f>VLOOKUP($D231,'struktura dle kraje'!$A:$O,5,0)</f>
        <v>101</v>
      </c>
      <c r="Z231" s="143">
        <f>VLOOKUP($D231,'struktura dle kraje'!$A:$O,6,0)</f>
        <v>562</v>
      </c>
      <c r="AA231" s="144">
        <f>VLOOKUP($D231,'struktura dle kraje'!$A:$O,7,0)</f>
        <v>5327</v>
      </c>
      <c r="AB231" s="143">
        <f>VLOOKUP($D231,'struktura dle kraje'!$A:$O,8,0)</f>
        <v>42</v>
      </c>
      <c r="AC231" s="143">
        <f>VLOOKUP($D231,'struktura dle kraje'!$A:$O,9,0)</f>
        <v>34</v>
      </c>
      <c r="AD231" s="143">
        <f>VLOOKUP($D231,'struktura dle kraje'!$A:$O,10,0)</f>
        <v>1065</v>
      </c>
      <c r="AE231" s="143">
        <f>VLOOKUP($D231,'struktura dle kraje'!$A:$O,11,0)</f>
        <v>1698</v>
      </c>
      <c r="AF231" s="143">
        <f>VLOOKUP($D231,'struktura dle kraje'!$A:$O,12,0)</f>
        <v>684</v>
      </c>
      <c r="AG231" s="143">
        <f>VLOOKUP($D231,'struktura dle kraje'!$A:$O,13,0)</f>
        <v>57</v>
      </c>
      <c r="AH231" s="145">
        <f>VLOOKUP($D231,'struktura dle kraje'!$A:$O,14,0)</f>
        <v>3580</v>
      </c>
      <c r="AI231" s="146">
        <f>VLOOKUP($D231,'struktura dle kraje'!$A:$O,15,0)</f>
        <v>999</v>
      </c>
      <c r="AJ231" s="167">
        <f>VLOOKUP($F231,'struktura dle okresů'!$A:$O,4,0)</f>
        <v>764</v>
      </c>
      <c r="AK231" s="168">
        <f>VLOOKUP($F231,'struktura dle okresů'!$A:$O,5,0)</f>
        <v>30</v>
      </c>
      <c r="AL231" s="168">
        <f>VLOOKUP($F231,'struktura dle okresů'!$A:$O,6,0)</f>
        <v>70</v>
      </c>
      <c r="AM231" s="169">
        <f>VLOOKUP($F231,'struktura dle okresů'!$A:$O,7,0)</f>
        <v>864</v>
      </c>
      <c r="AN231" s="168">
        <f>VLOOKUP($F231,'struktura dle okresů'!$A:$O,8,0)</f>
        <v>10</v>
      </c>
      <c r="AO231" s="168">
        <f>VLOOKUP($F231,'struktura dle okresů'!$A:$O,9,0)</f>
        <v>8</v>
      </c>
      <c r="AP231" s="168">
        <f>VLOOKUP($F231,'struktura dle okresů'!$A:$O,10,0)</f>
        <v>153</v>
      </c>
      <c r="AQ231" s="168">
        <f>VLOOKUP($F231,'struktura dle okresů'!$A:$O,11,0)</f>
        <v>405</v>
      </c>
      <c r="AR231" s="168">
        <f>VLOOKUP($F231,'struktura dle okresů'!$A:$O,12,0)</f>
        <v>142</v>
      </c>
      <c r="AS231" s="168">
        <f>VLOOKUP($F231,'struktura dle okresů'!$A:$O,13,0)</f>
        <v>27</v>
      </c>
      <c r="AT231" s="170">
        <f>VLOOKUP($F231,'struktura dle okresů'!$A:$O,14,0)</f>
        <v>745</v>
      </c>
      <c r="AU231" s="171">
        <f>VLOOKUP($F231,'struktura dle okresů'!$A:$O,15,0)</f>
        <v>0</v>
      </c>
      <c r="AV231" s="30" t="str">
        <f t="shared" si="115"/>
        <v/>
      </c>
      <c r="AW231" s="31" t="str">
        <f t="shared" si="116"/>
        <v/>
      </c>
      <c r="AX231" s="31" t="str">
        <f t="shared" si="117"/>
        <v/>
      </c>
      <c r="AY231" s="121" t="str">
        <f t="shared" si="118"/>
        <v/>
      </c>
      <c r="AZ231" s="31" t="str">
        <f t="shared" si="119"/>
        <v/>
      </c>
      <c r="BA231" s="31" t="str">
        <f t="shared" si="120"/>
        <v/>
      </c>
      <c r="BB231" s="31">
        <f t="shared" si="121"/>
        <v>2.5371511417180137E-3</v>
      </c>
      <c r="BC231" s="31">
        <f t="shared" si="122"/>
        <v>8.0331262939958587E-3</v>
      </c>
      <c r="BD231" s="31">
        <f t="shared" si="123"/>
        <v>7.6394194041252868E-3</v>
      </c>
      <c r="BE231" s="31" t="str">
        <f t="shared" si="124"/>
        <v/>
      </c>
      <c r="BF231" s="122">
        <f t="shared" si="125"/>
        <v>5.4288816503800215E-3</v>
      </c>
      <c r="BG231" s="123" t="str">
        <f t="shared" si="126"/>
        <v/>
      </c>
      <c r="BH231" s="184" t="str">
        <f t="shared" si="127"/>
        <v/>
      </c>
      <c r="BI231" s="185" t="str">
        <f t="shared" si="128"/>
        <v/>
      </c>
      <c r="BJ231" s="185" t="str">
        <f t="shared" si="129"/>
        <v/>
      </c>
      <c r="BK231" s="186" t="str">
        <f t="shared" si="130"/>
        <v/>
      </c>
      <c r="BL231" s="185" t="str">
        <f t="shared" si="131"/>
        <v/>
      </c>
      <c r="BM231" s="185" t="str">
        <f t="shared" si="132"/>
        <v/>
      </c>
      <c r="BN231" s="185">
        <f t="shared" si="133"/>
        <v>2.6291079812206571E-2</v>
      </c>
      <c r="BO231" s="185">
        <f t="shared" si="134"/>
        <v>5.7126030624263843E-2</v>
      </c>
      <c r="BP231" s="185">
        <f t="shared" si="135"/>
        <v>4.3859649122807015E-2</v>
      </c>
      <c r="BQ231" s="185" t="str">
        <f t="shared" si="136"/>
        <v/>
      </c>
      <c r="BR231" s="187">
        <f t="shared" si="137"/>
        <v>4.3296089385474863E-2</v>
      </c>
      <c r="BS231" s="188" t="str">
        <f t="shared" si="138"/>
        <v/>
      </c>
      <c r="BT231" s="209" t="str">
        <f t="shared" si="139"/>
        <v/>
      </c>
      <c r="BU231" s="210" t="str">
        <f t="shared" si="140"/>
        <v/>
      </c>
      <c r="BV231" s="210" t="str">
        <f t="shared" si="141"/>
        <v/>
      </c>
      <c r="BW231" s="211" t="str">
        <f t="shared" si="142"/>
        <v/>
      </c>
      <c r="BX231" s="210" t="str">
        <f t="shared" si="143"/>
        <v/>
      </c>
      <c r="BY231" s="210" t="str">
        <f t="shared" si="144"/>
        <v/>
      </c>
      <c r="BZ231" s="210">
        <f t="shared" si="145"/>
        <v>0.18300653594771241</v>
      </c>
      <c r="CA231" s="210">
        <f t="shared" si="146"/>
        <v>0.23950617283950618</v>
      </c>
      <c r="CB231" s="210">
        <f t="shared" si="147"/>
        <v>0.21126760563380281</v>
      </c>
      <c r="CC231" s="210" t="str">
        <f t="shared" si="148"/>
        <v/>
      </c>
      <c r="CD231" s="212">
        <f t="shared" si="149"/>
        <v>0.20805369127516779</v>
      </c>
      <c r="CE231" s="213" t="str">
        <f t="shared" si="150"/>
        <v/>
      </c>
    </row>
    <row r="232" spans="1:83" x14ac:dyDescent="0.25">
      <c r="A232" s="12" t="s">
        <v>619</v>
      </c>
      <c r="B232" s="13" t="s">
        <v>620</v>
      </c>
      <c r="C232" s="13" t="s">
        <v>336</v>
      </c>
      <c r="D232" s="13" t="s">
        <v>212</v>
      </c>
      <c r="E232" s="13" t="s">
        <v>213</v>
      </c>
      <c r="F232" s="13" t="s">
        <v>240</v>
      </c>
      <c r="G232" s="13" t="s">
        <v>241</v>
      </c>
      <c r="H232" s="13" t="s">
        <v>205</v>
      </c>
      <c r="I232" s="13" t="str">
        <f t="shared" si="114"/>
        <v>ne</v>
      </c>
      <c r="J232" s="14">
        <f>VLOOKUP(D232,'struktura dle kraje'!A:C,3,0)</f>
        <v>1182613</v>
      </c>
      <c r="K232" s="45">
        <f>VLOOKUP(F232,'struktura dle okresů'!A:C,3,0)</f>
        <v>316155</v>
      </c>
      <c r="L232" s="44"/>
      <c r="M232" s="14"/>
      <c r="N232" s="14"/>
      <c r="O232" s="15"/>
      <c r="P232" s="14"/>
      <c r="Q232" s="14"/>
      <c r="R232" s="14"/>
      <c r="S232" s="14">
        <v>60</v>
      </c>
      <c r="T232" s="14"/>
      <c r="U232" s="14"/>
      <c r="V232" s="16">
        <v>60</v>
      </c>
      <c r="W232" s="17">
        <v>423</v>
      </c>
      <c r="X232" s="142">
        <f>VLOOKUP($D232,'struktura dle kraje'!$A:$O,4,0)</f>
        <v>4664</v>
      </c>
      <c r="Y232" s="143">
        <f>VLOOKUP($D232,'struktura dle kraje'!$A:$O,5,0)</f>
        <v>101</v>
      </c>
      <c r="Z232" s="143">
        <f>VLOOKUP($D232,'struktura dle kraje'!$A:$O,6,0)</f>
        <v>562</v>
      </c>
      <c r="AA232" s="144">
        <f>VLOOKUP($D232,'struktura dle kraje'!$A:$O,7,0)</f>
        <v>5327</v>
      </c>
      <c r="AB232" s="143">
        <f>VLOOKUP($D232,'struktura dle kraje'!$A:$O,8,0)</f>
        <v>42</v>
      </c>
      <c r="AC232" s="143">
        <f>VLOOKUP($D232,'struktura dle kraje'!$A:$O,9,0)</f>
        <v>34</v>
      </c>
      <c r="AD232" s="143">
        <f>VLOOKUP($D232,'struktura dle kraje'!$A:$O,10,0)</f>
        <v>1065</v>
      </c>
      <c r="AE232" s="143">
        <f>VLOOKUP($D232,'struktura dle kraje'!$A:$O,11,0)</f>
        <v>1698</v>
      </c>
      <c r="AF232" s="143">
        <f>VLOOKUP($D232,'struktura dle kraje'!$A:$O,12,0)</f>
        <v>684</v>
      </c>
      <c r="AG232" s="143">
        <f>VLOOKUP($D232,'struktura dle kraje'!$A:$O,13,0)</f>
        <v>57</v>
      </c>
      <c r="AH232" s="145">
        <f>VLOOKUP($D232,'struktura dle kraje'!$A:$O,14,0)</f>
        <v>3580</v>
      </c>
      <c r="AI232" s="146">
        <f>VLOOKUP($D232,'struktura dle kraje'!$A:$O,15,0)</f>
        <v>999</v>
      </c>
      <c r="AJ232" s="167">
        <f>VLOOKUP($F232,'struktura dle okresů'!$A:$O,4,0)</f>
        <v>1888</v>
      </c>
      <c r="AK232" s="168">
        <f>VLOOKUP($F232,'struktura dle okresů'!$A:$O,5,0)</f>
        <v>38</v>
      </c>
      <c r="AL232" s="168">
        <f>VLOOKUP($F232,'struktura dle okresů'!$A:$O,6,0)</f>
        <v>314</v>
      </c>
      <c r="AM232" s="169">
        <f>VLOOKUP($F232,'struktura dle okresů'!$A:$O,7,0)</f>
        <v>2240</v>
      </c>
      <c r="AN232" s="168">
        <f>VLOOKUP($F232,'struktura dle okresů'!$A:$O,8,0)</f>
        <v>17</v>
      </c>
      <c r="AO232" s="168">
        <f>VLOOKUP($F232,'struktura dle okresů'!$A:$O,9,0)</f>
        <v>13</v>
      </c>
      <c r="AP232" s="168">
        <f>VLOOKUP($F232,'struktura dle okresů'!$A:$O,10,0)</f>
        <v>124</v>
      </c>
      <c r="AQ232" s="168">
        <f>VLOOKUP($F232,'struktura dle okresů'!$A:$O,11,0)</f>
        <v>60</v>
      </c>
      <c r="AR232" s="168">
        <f>VLOOKUP($F232,'struktura dle okresů'!$A:$O,12,0)</f>
        <v>176</v>
      </c>
      <c r="AS232" s="168">
        <f>VLOOKUP($F232,'struktura dle okresů'!$A:$O,13,0)</f>
        <v>30</v>
      </c>
      <c r="AT232" s="170">
        <f>VLOOKUP($F232,'struktura dle okresů'!$A:$O,14,0)</f>
        <v>420</v>
      </c>
      <c r="AU232" s="171">
        <f>VLOOKUP($F232,'struktura dle okresů'!$A:$O,15,0)</f>
        <v>423</v>
      </c>
      <c r="AV232" s="30" t="str">
        <f t="shared" si="115"/>
        <v/>
      </c>
      <c r="AW232" s="31" t="str">
        <f t="shared" si="116"/>
        <v/>
      </c>
      <c r="AX232" s="31" t="str">
        <f t="shared" si="117"/>
        <v/>
      </c>
      <c r="AY232" s="121" t="str">
        <f t="shared" si="118"/>
        <v/>
      </c>
      <c r="AZ232" s="31" t="str">
        <f t="shared" si="119"/>
        <v/>
      </c>
      <c r="BA232" s="31" t="str">
        <f t="shared" si="120"/>
        <v/>
      </c>
      <c r="BB232" s="31" t="str">
        <f t="shared" si="121"/>
        <v/>
      </c>
      <c r="BC232" s="31">
        <f t="shared" si="122"/>
        <v>4.9689440993788822E-3</v>
      </c>
      <c r="BD232" s="31" t="str">
        <f t="shared" si="123"/>
        <v/>
      </c>
      <c r="BE232" s="31" t="str">
        <f t="shared" si="124"/>
        <v/>
      </c>
      <c r="BF232" s="122">
        <f t="shared" si="125"/>
        <v>2.1015025743406535E-3</v>
      </c>
      <c r="BG232" s="123">
        <f t="shared" si="126"/>
        <v>4.3402421506258976E-2</v>
      </c>
      <c r="BH232" s="184" t="str">
        <f t="shared" si="127"/>
        <v/>
      </c>
      <c r="BI232" s="185" t="str">
        <f t="shared" si="128"/>
        <v/>
      </c>
      <c r="BJ232" s="185" t="str">
        <f t="shared" si="129"/>
        <v/>
      </c>
      <c r="BK232" s="186" t="str">
        <f t="shared" si="130"/>
        <v/>
      </c>
      <c r="BL232" s="185" t="str">
        <f t="shared" si="131"/>
        <v/>
      </c>
      <c r="BM232" s="185" t="str">
        <f t="shared" si="132"/>
        <v/>
      </c>
      <c r="BN232" s="185" t="str">
        <f t="shared" si="133"/>
        <v/>
      </c>
      <c r="BO232" s="185">
        <f t="shared" si="134"/>
        <v>3.5335689045936397E-2</v>
      </c>
      <c r="BP232" s="185" t="str">
        <f t="shared" si="135"/>
        <v/>
      </c>
      <c r="BQ232" s="185" t="str">
        <f t="shared" si="136"/>
        <v/>
      </c>
      <c r="BR232" s="187">
        <f t="shared" si="137"/>
        <v>1.6759776536312849E-2</v>
      </c>
      <c r="BS232" s="188">
        <f t="shared" si="138"/>
        <v>0.42342342342342343</v>
      </c>
      <c r="BT232" s="209" t="str">
        <f t="shared" si="139"/>
        <v/>
      </c>
      <c r="BU232" s="210" t="str">
        <f t="shared" si="140"/>
        <v/>
      </c>
      <c r="BV232" s="210" t="str">
        <f t="shared" si="141"/>
        <v/>
      </c>
      <c r="BW232" s="211" t="str">
        <f t="shared" si="142"/>
        <v/>
      </c>
      <c r="BX232" s="210" t="str">
        <f t="shared" si="143"/>
        <v/>
      </c>
      <c r="BY232" s="210" t="str">
        <f t="shared" si="144"/>
        <v/>
      </c>
      <c r="BZ232" s="210" t="str">
        <f t="shared" si="145"/>
        <v/>
      </c>
      <c r="CA232" s="210">
        <f t="shared" si="146"/>
        <v>1</v>
      </c>
      <c r="CB232" s="210" t="str">
        <f t="shared" si="147"/>
        <v/>
      </c>
      <c r="CC232" s="210" t="str">
        <f t="shared" si="148"/>
        <v/>
      </c>
      <c r="CD232" s="212">
        <f t="shared" si="149"/>
        <v>0.14285714285714285</v>
      </c>
      <c r="CE232" s="213">
        <f t="shared" si="150"/>
        <v>1</v>
      </c>
    </row>
    <row r="233" spans="1:83" x14ac:dyDescent="0.25">
      <c r="A233" s="12" t="s">
        <v>621</v>
      </c>
      <c r="B233" s="13" t="s">
        <v>622</v>
      </c>
      <c r="C233" s="13" t="s">
        <v>43</v>
      </c>
      <c r="D233" s="13" t="s">
        <v>26</v>
      </c>
      <c r="E233" s="13" t="s">
        <v>27</v>
      </c>
      <c r="F233" s="13" t="s">
        <v>551</v>
      </c>
      <c r="G233" s="13" t="s">
        <v>552</v>
      </c>
      <c r="H233" s="13" t="s">
        <v>205</v>
      </c>
      <c r="I233" s="13" t="str">
        <f t="shared" si="114"/>
        <v>ano</v>
      </c>
      <c r="J233" s="14">
        <f>VLOOKUP(D233,'struktura dle kraje'!A:C,3,0)</f>
        <v>1466215</v>
      </c>
      <c r="K233" s="45">
        <f>VLOOKUP(F233,'struktura dle okresů'!A:C,3,0)</f>
        <v>102562</v>
      </c>
      <c r="L233" s="44">
        <v>239</v>
      </c>
      <c r="M233" s="14">
        <v>5</v>
      </c>
      <c r="N233" s="14">
        <v>25</v>
      </c>
      <c r="O233" s="15">
        <v>269</v>
      </c>
      <c r="P233" s="14">
        <v>11</v>
      </c>
      <c r="Q233" s="14">
        <v>5</v>
      </c>
      <c r="R233" s="14"/>
      <c r="S233" s="14"/>
      <c r="T233" s="14"/>
      <c r="U233" s="14"/>
      <c r="V233" s="16">
        <v>16</v>
      </c>
      <c r="W233" s="17"/>
      <c r="X233" s="142">
        <f>VLOOKUP($D233,'struktura dle kraje'!$A:$O,4,0)</f>
        <v>3553</v>
      </c>
      <c r="Y233" s="143">
        <f>VLOOKUP($D233,'struktura dle kraje'!$A:$O,5,0)</f>
        <v>80</v>
      </c>
      <c r="Z233" s="143">
        <f>VLOOKUP($D233,'struktura dle kraje'!$A:$O,6,0)</f>
        <v>287</v>
      </c>
      <c r="AA233" s="144">
        <f>VLOOKUP($D233,'struktura dle kraje'!$A:$O,7,0)</f>
        <v>3920</v>
      </c>
      <c r="AB233" s="143">
        <f>VLOOKUP($D233,'struktura dle kraje'!$A:$O,8,0)</f>
        <v>111</v>
      </c>
      <c r="AC233" s="143">
        <f>VLOOKUP($D233,'struktura dle kraje'!$A:$O,9,0)</f>
        <v>73</v>
      </c>
      <c r="AD233" s="143">
        <f>VLOOKUP($D233,'struktura dle kraje'!$A:$O,10,0)</f>
        <v>1162</v>
      </c>
      <c r="AE233" s="143">
        <f>VLOOKUP($D233,'struktura dle kraje'!$A:$O,11,0)</f>
        <v>1325</v>
      </c>
      <c r="AF233" s="143">
        <f>VLOOKUP($D233,'struktura dle kraje'!$A:$O,12,0)</f>
        <v>988</v>
      </c>
      <c r="AG233" s="143">
        <f>VLOOKUP($D233,'struktura dle kraje'!$A:$O,13,0)</f>
        <v>41</v>
      </c>
      <c r="AH233" s="145">
        <f>VLOOKUP($D233,'struktura dle kraje'!$A:$O,14,0)</f>
        <v>3700</v>
      </c>
      <c r="AI233" s="146">
        <f>VLOOKUP($D233,'struktura dle kraje'!$A:$O,15,0)</f>
        <v>420</v>
      </c>
      <c r="AJ233" s="167">
        <f>VLOOKUP($F233,'struktura dle okresů'!$A:$O,4,0)</f>
        <v>424</v>
      </c>
      <c r="AK233" s="168">
        <f>VLOOKUP($F233,'struktura dle okresů'!$A:$O,5,0)</f>
        <v>5</v>
      </c>
      <c r="AL233" s="168">
        <f>VLOOKUP($F233,'struktura dle okresů'!$A:$O,6,0)</f>
        <v>32</v>
      </c>
      <c r="AM233" s="169">
        <f>VLOOKUP($F233,'struktura dle okresů'!$A:$O,7,0)</f>
        <v>461</v>
      </c>
      <c r="AN233" s="168">
        <f>VLOOKUP($F233,'struktura dle okresů'!$A:$O,8,0)</f>
        <v>11</v>
      </c>
      <c r="AO233" s="168">
        <f>VLOOKUP($F233,'struktura dle okresů'!$A:$O,9,0)</f>
        <v>5</v>
      </c>
      <c r="AP233" s="168">
        <f>VLOOKUP($F233,'struktura dle okresů'!$A:$O,10,0)</f>
        <v>42</v>
      </c>
      <c r="AQ233" s="168">
        <f>VLOOKUP($F233,'struktura dle okresů'!$A:$O,11,0)</f>
        <v>62</v>
      </c>
      <c r="AR233" s="168">
        <f>VLOOKUP($F233,'struktura dle okresů'!$A:$O,12,0)</f>
        <v>0</v>
      </c>
      <c r="AS233" s="168">
        <f>VLOOKUP($F233,'struktura dle okresů'!$A:$O,13,0)</f>
        <v>0</v>
      </c>
      <c r="AT233" s="170">
        <f>VLOOKUP($F233,'struktura dle okresů'!$A:$O,14,0)</f>
        <v>120</v>
      </c>
      <c r="AU233" s="171">
        <f>VLOOKUP($F233,'struktura dle okresů'!$A:$O,15,0)</f>
        <v>0</v>
      </c>
      <c r="AV233" s="30">
        <f t="shared" si="115"/>
        <v>5.6489163062232624E-3</v>
      </c>
      <c r="AW233" s="31">
        <f t="shared" si="116"/>
        <v>6.0901339829476245E-3</v>
      </c>
      <c r="AX233" s="31">
        <f t="shared" si="117"/>
        <v>5.0968399592252805E-3</v>
      </c>
      <c r="AY233" s="121">
        <f t="shared" si="118"/>
        <v>5.6000832726137194E-3</v>
      </c>
      <c r="AZ233" s="31">
        <f t="shared" si="119"/>
        <v>1.9538188277087035E-2</v>
      </c>
      <c r="BA233" s="31">
        <f t="shared" si="120"/>
        <v>1.3123359580052493E-2</v>
      </c>
      <c r="BB233" s="31" t="str">
        <f t="shared" si="121"/>
        <v/>
      </c>
      <c r="BC233" s="31" t="str">
        <f t="shared" si="122"/>
        <v/>
      </c>
      <c r="BD233" s="31" t="str">
        <f t="shared" si="123"/>
        <v/>
      </c>
      <c r="BE233" s="31" t="str">
        <f t="shared" si="124"/>
        <v/>
      </c>
      <c r="BF233" s="122">
        <f t="shared" si="125"/>
        <v>5.6040068649084091E-4</v>
      </c>
      <c r="BG233" s="123" t="str">
        <f t="shared" si="126"/>
        <v/>
      </c>
      <c r="BH233" s="184">
        <f t="shared" si="127"/>
        <v>6.726709822685055E-2</v>
      </c>
      <c r="BI233" s="185">
        <f t="shared" si="128"/>
        <v>6.25E-2</v>
      </c>
      <c r="BJ233" s="185">
        <f t="shared" si="129"/>
        <v>8.7108013937282236E-2</v>
      </c>
      <c r="BK233" s="186">
        <f t="shared" si="130"/>
        <v>6.8622448979591841E-2</v>
      </c>
      <c r="BL233" s="185">
        <f t="shared" si="131"/>
        <v>9.90990990990991E-2</v>
      </c>
      <c r="BM233" s="185">
        <f t="shared" si="132"/>
        <v>6.8493150684931503E-2</v>
      </c>
      <c r="BN233" s="185" t="str">
        <f t="shared" si="133"/>
        <v/>
      </c>
      <c r="BO233" s="185" t="str">
        <f t="shared" si="134"/>
        <v/>
      </c>
      <c r="BP233" s="185" t="str">
        <f t="shared" si="135"/>
        <v/>
      </c>
      <c r="BQ233" s="185" t="str">
        <f t="shared" si="136"/>
        <v/>
      </c>
      <c r="BR233" s="187">
        <f t="shared" si="137"/>
        <v>4.3243243243243244E-3</v>
      </c>
      <c r="BS233" s="188" t="str">
        <f t="shared" si="138"/>
        <v/>
      </c>
      <c r="BT233" s="209">
        <f t="shared" si="139"/>
        <v>0.56367924528301883</v>
      </c>
      <c r="BU233" s="210">
        <f t="shared" si="140"/>
        <v>1</v>
      </c>
      <c r="BV233" s="210">
        <f t="shared" si="141"/>
        <v>0.78125</v>
      </c>
      <c r="BW233" s="211">
        <f t="shared" si="142"/>
        <v>0.58351409978308022</v>
      </c>
      <c r="BX233" s="210">
        <f t="shared" si="143"/>
        <v>1</v>
      </c>
      <c r="BY233" s="210">
        <f t="shared" si="144"/>
        <v>1</v>
      </c>
      <c r="BZ233" s="210" t="str">
        <f t="shared" si="145"/>
        <v/>
      </c>
      <c r="CA233" s="210" t="str">
        <f t="shared" si="146"/>
        <v/>
      </c>
      <c r="CB233" s="210" t="str">
        <f t="shared" si="147"/>
        <v/>
      </c>
      <c r="CC233" s="210" t="str">
        <f t="shared" si="148"/>
        <v/>
      </c>
      <c r="CD233" s="212">
        <f t="shared" si="149"/>
        <v>0.13333333333333333</v>
      </c>
      <c r="CE233" s="213" t="str">
        <f t="shared" si="150"/>
        <v/>
      </c>
    </row>
    <row r="234" spans="1:83" x14ac:dyDescent="0.25">
      <c r="A234" s="12" t="s">
        <v>623</v>
      </c>
      <c r="B234" s="13" t="s">
        <v>624</v>
      </c>
      <c r="C234" s="13" t="s">
        <v>43</v>
      </c>
      <c r="D234" s="13" t="s">
        <v>26</v>
      </c>
      <c r="E234" s="13" t="s">
        <v>27</v>
      </c>
      <c r="F234" s="13" t="s">
        <v>625</v>
      </c>
      <c r="G234" s="13" t="s">
        <v>626</v>
      </c>
      <c r="H234" s="13" t="s">
        <v>205</v>
      </c>
      <c r="I234" s="13" t="str">
        <f t="shared" si="114"/>
        <v>ano</v>
      </c>
      <c r="J234" s="14">
        <f>VLOOKUP(D234,'struktura dle kraje'!A:C,3,0)</f>
        <v>1466215</v>
      </c>
      <c r="K234" s="45">
        <f>VLOOKUP(F234,'struktura dle okresů'!A:C,3,0)</f>
        <v>114783</v>
      </c>
      <c r="L234" s="44">
        <v>243</v>
      </c>
      <c r="M234" s="14">
        <v>5</v>
      </c>
      <c r="N234" s="14">
        <v>26</v>
      </c>
      <c r="O234" s="15">
        <v>274</v>
      </c>
      <c r="P234" s="14">
        <v>15</v>
      </c>
      <c r="Q234" s="14">
        <v>12</v>
      </c>
      <c r="R234" s="14"/>
      <c r="S234" s="14"/>
      <c r="T234" s="14">
        <v>115</v>
      </c>
      <c r="U234" s="14"/>
      <c r="V234" s="16">
        <v>142</v>
      </c>
      <c r="W234" s="17"/>
      <c r="X234" s="142">
        <f>VLOOKUP($D234,'struktura dle kraje'!$A:$O,4,0)</f>
        <v>3553</v>
      </c>
      <c r="Y234" s="143">
        <f>VLOOKUP($D234,'struktura dle kraje'!$A:$O,5,0)</f>
        <v>80</v>
      </c>
      <c r="Z234" s="143">
        <f>VLOOKUP($D234,'struktura dle kraje'!$A:$O,6,0)</f>
        <v>287</v>
      </c>
      <c r="AA234" s="144">
        <f>VLOOKUP($D234,'struktura dle kraje'!$A:$O,7,0)</f>
        <v>3920</v>
      </c>
      <c r="AB234" s="143">
        <f>VLOOKUP($D234,'struktura dle kraje'!$A:$O,8,0)</f>
        <v>111</v>
      </c>
      <c r="AC234" s="143">
        <f>VLOOKUP($D234,'struktura dle kraje'!$A:$O,9,0)</f>
        <v>73</v>
      </c>
      <c r="AD234" s="143">
        <f>VLOOKUP($D234,'struktura dle kraje'!$A:$O,10,0)</f>
        <v>1162</v>
      </c>
      <c r="AE234" s="143">
        <f>VLOOKUP($D234,'struktura dle kraje'!$A:$O,11,0)</f>
        <v>1325</v>
      </c>
      <c r="AF234" s="143">
        <f>VLOOKUP($D234,'struktura dle kraje'!$A:$O,12,0)</f>
        <v>988</v>
      </c>
      <c r="AG234" s="143">
        <f>VLOOKUP($D234,'struktura dle kraje'!$A:$O,13,0)</f>
        <v>41</v>
      </c>
      <c r="AH234" s="145">
        <f>VLOOKUP($D234,'struktura dle kraje'!$A:$O,14,0)</f>
        <v>3700</v>
      </c>
      <c r="AI234" s="146">
        <f>VLOOKUP($D234,'struktura dle kraje'!$A:$O,15,0)</f>
        <v>420</v>
      </c>
      <c r="AJ234" s="167">
        <f>VLOOKUP($F234,'struktura dle okresů'!$A:$O,4,0)</f>
        <v>243</v>
      </c>
      <c r="AK234" s="168">
        <f>VLOOKUP($F234,'struktura dle okresů'!$A:$O,5,0)</f>
        <v>5</v>
      </c>
      <c r="AL234" s="168">
        <f>VLOOKUP($F234,'struktura dle okresů'!$A:$O,6,0)</f>
        <v>26</v>
      </c>
      <c r="AM234" s="169">
        <f>VLOOKUP($F234,'struktura dle okresů'!$A:$O,7,0)</f>
        <v>274</v>
      </c>
      <c r="AN234" s="168">
        <f>VLOOKUP($F234,'struktura dle okresů'!$A:$O,8,0)</f>
        <v>15</v>
      </c>
      <c r="AO234" s="168">
        <f>VLOOKUP($F234,'struktura dle okresů'!$A:$O,9,0)</f>
        <v>12</v>
      </c>
      <c r="AP234" s="168">
        <f>VLOOKUP($F234,'struktura dle okresů'!$A:$O,10,0)</f>
        <v>0</v>
      </c>
      <c r="AQ234" s="168">
        <f>VLOOKUP($F234,'struktura dle okresů'!$A:$O,11,0)</f>
        <v>0</v>
      </c>
      <c r="AR234" s="168">
        <f>VLOOKUP($F234,'struktura dle okresů'!$A:$O,12,0)</f>
        <v>247</v>
      </c>
      <c r="AS234" s="168">
        <f>VLOOKUP($F234,'struktura dle okresů'!$A:$O,13,0)</f>
        <v>0</v>
      </c>
      <c r="AT234" s="170">
        <f>VLOOKUP($F234,'struktura dle okresů'!$A:$O,14,0)</f>
        <v>274</v>
      </c>
      <c r="AU234" s="171">
        <f>VLOOKUP($F234,'struktura dle okresů'!$A:$O,15,0)</f>
        <v>0</v>
      </c>
      <c r="AV234" s="30">
        <f t="shared" si="115"/>
        <v>5.7434588385449903E-3</v>
      </c>
      <c r="AW234" s="31">
        <f t="shared" si="116"/>
        <v>6.0901339829476245E-3</v>
      </c>
      <c r="AX234" s="31">
        <f t="shared" si="117"/>
        <v>5.3007135575942914E-3</v>
      </c>
      <c r="AY234" s="121">
        <f t="shared" si="118"/>
        <v>5.7041740397626734E-3</v>
      </c>
      <c r="AZ234" s="31">
        <f t="shared" si="119"/>
        <v>2.664298401420959E-2</v>
      </c>
      <c r="BA234" s="31">
        <f t="shared" si="120"/>
        <v>3.1496062992125984E-2</v>
      </c>
      <c r="BB234" s="31" t="str">
        <f t="shared" si="121"/>
        <v/>
      </c>
      <c r="BC234" s="31" t="str">
        <f t="shared" si="122"/>
        <v/>
      </c>
      <c r="BD234" s="31">
        <f t="shared" si="123"/>
        <v>2.9284441049146931E-2</v>
      </c>
      <c r="BE234" s="31" t="str">
        <f t="shared" si="124"/>
        <v/>
      </c>
      <c r="BF234" s="122">
        <f t="shared" si="125"/>
        <v>4.9735560926062131E-3</v>
      </c>
      <c r="BG234" s="123" t="str">
        <f t="shared" si="126"/>
        <v/>
      </c>
      <c r="BH234" s="184">
        <f t="shared" si="127"/>
        <v>6.8392907402195321E-2</v>
      </c>
      <c r="BI234" s="185">
        <f t="shared" si="128"/>
        <v>6.25E-2</v>
      </c>
      <c r="BJ234" s="185">
        <f t="shared" si="129"/>
        <v>9.0592334494773524E-2</v>
      </c>
      <c r="BK234" s="186">
        <f t="shared" si="130"/>
        <v>6.9897959183673475E-2</v>
      </c>
      <c r="BL234" s="185">
        <f t="shared" si="131"/>
        <v>0.13513513513513514</v>
      </c>
      <c r="BM234" s="185">
        <f t="shared" si="132"/>
        <v>0.16438356164383561</v>
      </c>
      <c r="BN234" s="185" t="str">
        <f t="shared" si="133"/>
        <v/>
      </c>
      <c r="BO234" s="185" t="str">
        <f t="shared" si="134"/>
        <v/>
      </c>
      <c r="BP234" s="185">
        <f t="shared" si="135"/>
        <v>0.11639676113360324</v>
      </c>
      <c r="BQ234" s="185" t="str">
        <f t="shared" si="136"/>
        <v/>
      </c>
      <c r="BR234" s="187">
        <f t="shared" si="137"/>
        <v>3.8378378378378375E-2</v>
      </c>
      <c r="BS234" s="188" t="str">
        <f t="shared" si="138"/>
        <v/>
      </c>
      <c r="BT234" s="209">
        <f t="shared" si="139"/>
        <v>1</v>
      </c>
      <c r="BU234" s="210">
        <f t="shared" si="140"/>
        <v>1</v>
      </c>
      <c r="BV234" s="210">
        <f t="shared" si="141"/>
        <v>1</v>
      </c>
      <c r="BW234" s="211">
        <f t="shared" si="142"/>
        <v>1</v>
      </c>
      <c r="BX234" s="210">
        <f t="shared" si="143"/>
        <v>1</v>
      </c>
      <c r="BY234" s="210">
        <f t="shared" si="144"/>
        <v>1</v>
      </c>
      <c r="BZ234" s="210" t="str">
        <f t="shared" si="145"/>
        <v/>
      </c>
      <c r="CA234" s="210" t="str">
        <f t="shared" si="146"/>
        <v/>
      </c>
      <c r="CB234" s="210">
        <f t="shared" si="147"/>
        <v>0.46558704453441296</v>
      </c>
      <c r="CC234" s="210" t="str">
        <f t="shared" si="148"/>
        <v/>
      </c>
      <c r="CD234" s="212">
        <f t="shared" si="149"/>
        <v>0.51824817518248179</v>
      </c>
      <c r="CE234" s="213" t="str">
        <f t="shared" si="150"/>
        <v/>
      </c>
    </row>
    <row r="235" spans="1:83" x14ac:dyDescent="0.25">
      <c r="A235" s="12" t="s">
        <v>627</v>
      </c>
      <c r="B235" s="13" t="s">
        <v>628</v>
      </c>
      <c r="C235" s="13" t="s">
        <v>336</v>
      </c>
      <c r="D235" s="13" t="s">
        <v>31</v>
      </c>
      <c r="E235" s="13" t="s">
        <v>32</v>
      </c>
      <c r="F235" s="13" t="s">
        <v>33</v>
      </c>
      <c r="G235" s="13" t="s">
        <v>34</v>
      </c>
      <c r="H235" s="13" t="s">
        <v>205</v>
      </c>
      <c r="I235" s="13" t="str">
        <f t="shared" si="114"/>
        <v>ne</v>
      </c>
      <c r="J235" s="14">
        <f>VLOOKUP(D235,'struktura dle kraje'!A:C,3,0)</f>
        <v>293195</v>
      </c>
      <c r="K235" s="45">
        <f>VLOOKUP(F235,'struktura dle okresů'!A:C,3,0)</f>
        <v>93536</v>
      </c>
      <c r="L235" s="44"/>
      <c r="M235" s="14"/>
      <c r="N235" s="14"/>
      <c r="O235" s="15"/>
      <c r="P235" s="14"/>
      <c r="Q235" s="14"/>
      <c r="R235" s="14"/>
      <c r="S235" s="14"/>
      <c r="T235" s="14"/>
      <c r="U235" s="14"/>
      <c r="V235" s="16">
        <v>0</v>
      </c>
      <c r="W235" s="17">
        <v>60</v>
      </c>
      <c r="X235" s="142">
        <f>VLOOKUP($D235,'struktura dle kraje'!$A:$O,4,0)</f>
        <v>889</v>
      </c>
      <c r="Y235" s="143">
        <f>VLOOKUP($D235,'struktura dle kraje'!$A:$O,5,0)</f>
        <v>17</v>
      </c>
      <c r="Z235" s="143">
        <f>VLOOKUP($D235,'struktura dle kraje'!$A:$O,6,0)</f>
        <v>81</v>
      </c>
      <c r="AA235" s="144">
        <f>VLOOKUP($D235,'struktura dle kraje'!$A:$O,7,0)</f>
        <v>987</v>
      </c>
      <c r="AB235" s="143">
        <f>VLOOKUP($D235,'struktura dle kraje'!$A:$O,8,0)</f>
        <v>35</v>
      </c>
      <c r="AC235" s="143">
        <f>VLOOKUP($D235,'struktura dle kraje'!$A:$O,9,0)</f>
        <v>20</v>
      </c>
      <c r="AD235" s="143">
        <f>VLOOKUP($D235,'struktura dle kraje'!$A:$O,10,0)</f>
        <v>316</v>
      </c>
      <c r="AE235" s="143">
        <f>VLOOKUP($D235,'struktura dle kraje'!$A:$O,11,0)</f>
        <v>25</v>
      </c>
      <c r="AF235" s="143">
        <f>VLOOKUP($D235,'struktura dle kraje'!$A:$O,12,0)</f>
        <v>267</v>
      </c>
      <c r="AG235" s="143">
        <f>VLOOKUP($D235,'struktura dle kraje'!$A:$O,13,0)</f>
        <v>20</v>
      </c>
      <c r="AH235" s="145">
        <f>VLOOKUP($D235,'struktura dle kraje'!$A:$O,14,0)</f>
        <v>683</v>
      </c>
      <c r="AI235" s="146">
        <f>VLOOKUP($D235,'struktura dle kraje'!$A:$O,15,0)</f>
        <v>2139</v>
      </c>
      <c r="AJ235" s="167">
        <f>VLOOKUP($F235,'struktura dle okresů'!$A:$O,4,0)</f>
        <v>184</v>
      </c>
      <c r="AK235" s="168">
        <f>VLOOKUP($F235,'struktura dle okresů'!$A:$O,5,0)</f>
        <v>5</v>
      </c>
      <c r="AL235" s="168">
        <f>VLOOKUP($F235,'struktura dle okresů'!$A:$O,6,0)</f>
        <v>12</v>
      </c>
      <c r="AM235" s="169">
        <f>VLOOKUP($F235,'struktura dle okresů'!$A:$O,7,0)</f>
        <v>201</v>
      </c>
      <c r="AN235" s="168">
        <f>VLOOKUP($F235,'struktura dle okresů'!$A:$O,8,0)</f>
        <v>0</v>
      </c>
      <c r="AO235" s="168">
        <f>VLOOKUP($F235,'struktura dle okresů'!$A:$O,9,0)</f>
        <v>0</v>
      </c>
      <c r="AP235" s="168">
        <f>VLOOKUP($F235,'struktura dle okresů'!$A:$O,10,0)</f>
        <v>57</v>
      </c>
      <c r="AQ235" s="168">
        <f>VLOOKUP($F235,'struktura dle okresů'!$A:$O,11,0)</f>
        <v>0</v>
      </c>
      <c r="AR235" s="168">
        <f>VLOOKUP($F235,'struktura dle okresů'!$A:$O,12,0)</f>
        <v>267</v>
      </c>
      <c r="AS235" s="168">
        <f>VLOOKUP($F235,'struktura dle okresů'!$A:$O,13,0)</f>
        <v>0</v>
      </c>
      <c r="AT235" s="170">
        <f>VLOOKUP($F235,'struktura dle okresů'!$A:$O,14,0)</f>
        <v>324</v>
      </c>
      <c r="AU235" s="171">
        <f>VLOOKUP($F235,'struktura dle okresů'!$A:$O,15,0)</f>
        <v>1111</v>
      </c>
      <c r="AV235" s="30" t="str">
        <f t="shared" si="115"/>
        <v/>
      </c>
      <c r="AW235" s="31" t="str">
        <f t="shared" si="116"/>
        <v/>
      </c>
      <c r="AX235" s="31" t="str">
        <f t="shared" si="117"/>
        <v/>
      </c>
      <c r="AY235" s="121" t="str">
        <f t="shared" si="118"/>
        <v/>
      </c>
      <c r="AZ235" s="31" t="str">
        <f t="shared" si="119"/>
        <v/>
      </c>
      <c r="BA235" s="31" t="str">
        <f t="shared" si="120"/>
        <v/>
      </c>
      <c r="BB235" s="31" t="str">
        <f t="shared" si="121"/>
        <v/>
      </c>
      <c r="BC235" s="31" t="str">
        <f t="shared" si="122"/>
        <v/>
      </c>
      <c r="BD235" s="31" t="str">
        <f t="shared" si="123"/>
        <v/>
      </c>
      <c r="BE235" s="31" t="str">
        <f t="shared" si="124"/>
        <v/>
      </c>
      <c r="BF235" s="122" t="str">
        <f t="shared" si="125"/>
        <v/>
      </c>
      <c r="BG235" s="123">
        <f t="shared" si="126"/>
        <v>6.1563718448594297E-3</v>
      </c>
      <c r="BH235" s="184" t="str">
        <f t="shared" si="127"/>
        <v/>
      </c>
      <c r="BI235" s="185" t="str">
        <f t="shared" si="128"/>
        <v/>
      </c>
      <c r="BJ235" s="185" t="str">
        <f t="shared" si="129"/>
        <v/>
      </c>
      <c r="BK235" s="186" t="str">
        <f t="shared" si="130"/>
        <v/>
      </c>
      <c r="BL235" s="185" t="str">
        <f t="shared" si="131"/>
        <v/>
      </c>
      <c r="BM235" s="185" t="str">
        <f t="shared" si="132"/>
        <v/>
      </c>
      <c r="BN235" s="185" t="str">
        <f t="shared" si="133"/>
        <v/>
      </c>
      <c r="BO235" s="185" t="str">
        <f t="shared" si="134"/>
        <v/>
      </c>
      <c r="BP235" s="185" t="str">
        <f t="shared" si="135"/>
        <v/>
      </c>
      <c r="BQ235" s="185" t="str">
        <f t="shared" si="136"/>
        <v/>
      </c>
      <c r="BR235" s="187" t="str">
        <f t="shared" si="137"/>
        <v/>
      </c>
      <c r="BS235" s="188">
        <f t="shared" si="138"/>
        <v>2.8050490883590462E-2</v>
      </c>
      <c r="BT235" s="209" t="str">
        <f t="shared" si="139"/>
        <v/>
      </c>
      <c r="BU235" s="210" t="str">
        <f t="shared" si="140"/>
        <v/>
      </c>
      <c r="BV235" s="210" t="str">
        <f t="shared" si="141"/>
        <v/>
      </c>
      <c r="BW235" s="211" t="str">
        <f t="shared" si="142"/>
        <v/>
      </c>
      <c r="BX235" s="210" t="str">
        <f t="shared" si="143"/>
        <v/>
      </c>
      <c r="BY235" s="210" t="str">
        <f t="shared" si="144"/>
        <v/>
      </c>
      <c r="BZ235" s="210" t="str">
        <f t="shared" si="145"/>
        <v/>
      </c>
      <c r="CA235" s="210" t="str">
        <f t="shared" si="146"/>
        <v/>
      </c>
      <c r="CB235" s="210" t="str">
        <f t="shared" si="147"/>
        <v/>
      </c>
      <c r="CC235" s="210" t="str">
        <f t="shared" si="148"/>
        <v/>
      </c>
      <c r="CD235" s="212" t="str">
        <f t="shared" si="149"/>
        <v/>
      </c>
      <c r="CE235" s="213">
        <f t="shared" si="150"/>
        <v>5.4005400540054004E-2</v>
      </c>
    </row>
    <row r="236" spans="1:83" x14ac:dyDescent="0.25">
      <c r="A236" s="12" t="s">
        <v>629</v>
      </c>
      <c r="B236" s="13" t="s">
        <v>630</v>
      </c>
      <c r="C236" s="13" t="s">
        <v>84</v>
      </c>
      <c r="D236" s="13" t="s">
        <v>228</v>
      </c>
      <c r="E236" s="13" t="s">
        <v>229</v>
      </c>
      <c r="F236" s="13" t="s">
        <v>473</v>
      </c>
      <c r="G236" s="13" t="s">
        <v>474</v>
      </c>
      <c r="H236" s="13" t="s">
        <v>205</v>
      </c>
      <c r="I236" s="13" t="str">
        <f t="shared" si="114"/>
        <v>ne</v>
      </c>
      <c r="J236" s="14">
        <f>VLOOKUP(D236,'struktura dle kraje'!A:C,3,0)</f>
        <v>653227</v>
      </c>
      <c r="K236" s="45">
        <f>VLOOKUP(F236,'struktura dle okresů'!A:C,3,0)</f>
        <v>72912</v>
      </c>
      <c r="L236" s="44"/>
      <c r="M236" s="14"/>
      <c r="N236" s="14"/>
      <c r="O236" s="15"/>
      <c r="P236" s="14"/>
      <c r="Q236" s="14"/>
      <c r="R236" s="14"/>
      <c r="S236" s="14">
        <v>96</v>
      </c>
      <c r="T236" s="14"/>
      <c r="U236" s="14"/>
      <c r="V236" s="16">
        <v>96</v>
      </c>
      <c r="W236" s="17"/>
      <c r="X236" s="142">
        <f>VLOOKUP($D236,'struktura dle kraje'!$A:$O,4,0)</f>
        <v>2500</v>
      </c>
      <c r="Y236" s="143">
        <f>VLOOKUP($D236,'struktura dle kraje'!$A:$O,5,0)</f>
        <v>45</v>
      </c>
      <c r="Z236" s="143">
        <f>VLOOKUP($D236,'struktura dle kraje'!$A:$O,6,0)</f>
        <v>291</v>
      </c>
      <c r="AA236" s="144">
        <f>VLOOKUP($D236,'struktura dle kraje'!$A:$O,7,0)</f>
        <v>2836</v>
      </c>
      <c r="AB236" s="143">
        <f>VLOOKUP($D236,'struktura dle kraje'!$A:$O,8,0)</f>
        <v>8</v>
      </c>
      <c r="AC236" s="143">
        <f>VLOOKUP($D236,'struktura dle kraje'!$A:$O,9,0)</f>
        <v>13</v>
      </c>
      <c r="AD236" s="143">
        <f>VLOOKUP($D236,'struktura dle kraje'!$A:$O,10,0)</f>
        <v>672</v>
      </c>
      <c r="AE236" s="143">
        <f>VLOOKUP($D236,'struktura dle kraje'!$A:$O,11,0)</f>
        <v>380</v>
      </c>
      <c r="AF236" s="143">
        <f>VLOOKUP($D236,'struktura dle kraje'!$A:$O,12,0)</f>
        <v>0</v>
      </c>
      <c r="AG236" s="143">
        <f>VLOOKUP($D236,'struktura dle kraje'!$A:$O,13,0)</f>
        <v>32</v>
      </c>
      <c r="AH236" s="145">
        <f>VLOOKUP($D236,'struktura dle kraje'!$A:$O,14,0)</f>
        <v>1105</v>
      </c>
      <c r="AI236" s="146">
        <f>VLOOKUP($D236,'struktura dle kraje'!$A:$O,15,0)</f>
        <v>817</v>
      </c>
      <c r="AJ236" s="167">
        <f>VLOOKUP($F236,'struktura dle okresů'!$A:$O,4,0)</f>
        <v>314</v>
      </c>
      <c r="AK236" s="168">
        <f>VLOOKUP($F236,'struktura dle okresů'!$A:$O,5,0)</f>
        <v>5</v>
      </c>
      <c r="AL236" s="168">
        <f>VLOOKUP($F236,'struktura dle okresů'!$A:$O,6,0)</f>
        <v>43</v>
      </c>
      <c r="AM236" s="169">
        <f>VLOOKUP($F236,'struktura dle okresů'!$A:$O,7,0)</f>
        <v>362</v>
      </c>
      <c r="AN236" s="168">
        <f>VLOOKUP($F236,'struktura dle okresů'!$A:$O,8,0)</f>
        <v>0</v>
      </c>
      <c r="AO236" s="168">
        <f>VLOOKUP($F236,'struktura dle okresů'!$A:$O,9,0)</f>
        <v>5</v>
      </c>
      <c r="AP236" s="168">
        <f>VLOOKUP($F236,'struktura dle okresů'!$A:$O,10,0)</f>
        <v>36</v>
      </c>
      <c r="AQ236" s="168">
        <f>VLOOKUP($F236,'struktura dle okresů'!$A:$O,11,0)</f>
        <v>96</v>
      </c>
      <c r="AR236" s="168">
        <f>VLOOKUP($F236,'struktura dle okresů'!$A:$O,12,0)</f>
        <v>0</v>
      </c>
      <c r="AS236" s="168">
        <f>VLOOKUP($F236,'struktura dle okresů'!$A:$O,13,0)</f>
        <v>0</v>
      </c>
      <c r="AT236" s="170">
        <f>VLOOKUP($F236,'struktura dle okresů'!$A:$O,14,0)</f>
        <v>137</v>
      </c>
      <c r="AU236" s="171">
        <f>VLOOKUP($F236,'struktura dle okresů'!$A:$O,15,0)</f>
        <v>93</v>
      </c>
      <c r="AV236" s="30" t="str">
        <f t="shared" si="115"/>
        <v/>
      </c>
      <c r="AW236" s="31" t="str">
        <f t="shared" si="116"/>
        <v/>
      </c>
      <c r="AX236" s="31" t="str">
        <f t="shared" si="117"/>
        <v/>
      </c>
      <c r="AY236" s="121" t="str">
        <f t="shared" si="118"/>
        <v/>
      </c>
      <c r="AZ236" s="31" t="str">
        <f t="shared" si="119"/>
        <v/>
      </c>
      <c r="BA236" s="31" t="str">
        <f t="shared" si="120"/>
        <v/>
      </c>
      <c r="BB236" s="31" t="str">
        <f t="shared" si="121"/>
        <v/>
      </c>
      <c r="BC236" s="31">
        <f t="shared" si="122"/>
        <v>7.9503105590062115E-3</v>
      </c>
      <c r="BD236" s="31" t="str">
        <f t="shared" si="123"/>
        <v/>
      </c>
      <c r="BE236" s="31" t="str">
        <f t="shared" si="124"/>
        <v/>
      </c>
      <c r="BF236" s="122">
        <f t="shared" si="125"/>
        <v>3.3624041189450459E-3</v>
      </c>
      <c r="BG236" s="123" t="str">
        <f t="shared" si="126"/>
        <v/>
      </c>
      <c r="BH236" s="184" t="str">
        <f t="shared" si="127"/>
        <v/>
      </c>
      <c r="BI236" s="185" t="str">
        <f t="shared" si="128"/>
        <v/>
      </c>
      <c r="BJ236" s="185" t="str">
        <f t="shared" si="129"/>
        <v/>
      </c>
      <c r="BK236" s="186" t="str">
        <f t="shared" si="130"/>
        <v/>
      </c>
      <c r="BL236" s="185" t="str">
        <f t="shared" si="131"/>
        <v/>
      </c>
      <c r="BM236" s="185" t="str">
        <f t="shared" si="132"/>
        <v/>
      </c>
      <c r="BN236" s="185" t="str">
        <f t="shared" si="133"/>
        <v/>
      </c>
      <c r="BO236" s="185">
        <f t="shared" si="134"/>
        <v>0.25263157894736843</v>
      </c>
      <c r="BP236" s="185" t="str">
        <f t="shared" si="135"/>
        <v/>
      </c>
      <c r="BQ236" s="185" t="str">
        <f t="shared" si="136"/>
        <v/>
      </c>
      <c r="BR236" s="187">
        <f t="shared" si="137"/>
        <v>8.6877828054298639E-2</v>
      </c>
      <c r="BS236" s="188" t="str">
        <f t="shared" si="138"/>
        <v/>
      </c>
      <c r="BT236" s="209" t="str">
        <f t="shared" si="139"/>
        <v/>
      </c>
      <c r="BU236" s="210" t="str">
        <f t="shared" si="140"/>
        <v/>
      </c>
      <c r="BV236" s="210" t="str">
        <f t="shared" si="141"/>
        <v/>
      </c>
      <c r="BW236" s="211" t="str">
        <f t="shared" si="142"/>
        <v/>
      </c>
      <c r="BX236" s="210" t="str">
        <f t="shared" si="143"/>
        <v/>
      </c>
      <c r="BY236" s="210" t="str">
        <f t="shared" si="144"/>
        <v/>
      </c>
      <c r="BZ236" s="210" t="str">
        <f t="shared" si="145"/>
        <v/>
      </c>
      <c r="CA236" s="210">
        <f t="shared" si="146"/>
        <v>1</v>
      </c>
      <c r="CB236" s="210" t="str">
        <f t="shared" si="147"/>
        <v/>
      </c>
      <c r="CC236" s="210" t="str">
        <f t="shared" si="148"/>
        <v/>
      </c>
      <c r="CD236" s="212">
        <f t="shared" si="149"/>
        <v>0.7007299270072993</v>
      </c>
      <c r="CE236" s="213" t="str">
        <f t="shared" si="150"/>
        <v/>
      </c>
    </row>
    <row r="237" spans="1:83" x14ac:dyDescent="0.25">
      <c r="A237" s="12" t="s">
        <v>631</v>
      </c>
      <c r="B237" s="13" t="s">
        <v>632</v>
      </c>
      <c r="C237" s="13" t="s">
        <v>141</v>
      </c>
      <c r="D237" s="13" t="s">
        <v>228</v>
      </c>
      <c r="E237" s="13" t="s">
        <v>229</v>
      </c>
      <c r="F237" s="13" t="s">
        <v>427</v>
      </c>
      <c r="G237" s="13" t="s">
        <v>428</v>
      </c>
      <c r="H237" s="13" t="s">
        <v>99</v>
      </c>
      <c r="I237" s="13" t="str">
        <f t="shared" si="114"/>
        <v>ne</v>
      </c>
      <c r="J237" s="14">
        <f>VLOOKUP(D237,'struktura dle kraje'!A:C,3,0)</f>
        <v>653227</v>
      </c>
      <c r="K237" s="45">
        <f>VLOOKUP(F237,'struktura dle okresů'!A:C,3,0)</f>
        <v>89564</v>
      </c>
      <c r="L237" s="44"/>
      <c r="M237" s="14"/>
      <c r="N237" s="14"/>
      <c r="O237" s="15"/>
      <c r="P237" s="14"/>
      <c r="Q237" s="14"/>
      <c r="R237" s="14">
        <v>30</v>
      </c>
      <c r="S237" s="14"/>
      <c r="T237" s="14"/>
      <c r="U237" s="14"/>
      <c r="V237" s="16">
        <v>30</v>
      </c>
      <c r="W237" s="17"/>
      <c r="X237" s="142">
        <f>VLOOKUP($D237,'struktura dle kraje'!$A:$O,4,0)</f>
        <v>2500</v>
      </c>
      <c r="Y237" s="143">
        <f>VLOOKUP($D237,'struktura dle kraje'!$A:$O,5,0)</f>
        <v>45</v>
      </c>
      <c r="Z237" s="143">
        <f>VLOOKUP($D237,'struktura dle kraje'!$A:$O,6,0)</f>
        <v>291</v>
      </c>
      <c r="AA237" s="144">
        <f>VLOOKUP($D237,'struktura dle kraje'!$A:$O,7,0)</f>
        <v>2836</v>
      </c>
      <c r="AB237" s="143">
        <f>VLOOKUP($D237,'struktura dle kraje'!$A:$O,8,0)</f>
        <v>8</v>
      </c>
      <c r="AC237" s="143">
        <f>VLOOKUP($D237,'struktura dle kraje'!$A:$O,9,0)</f>
        <v>13</v>
      </c>
      <c r="AD237" s="143">
        <f>VLOOKUP($D237,'struktura dle kraje'!$A:$O,10,0)</f>
        <v>672</v>
      </c>
      <c r="AE237" s="143">
        <f>VLOOKUP($D237,'struktura dle kraje'!$A:$O,11,0)</f>
        <v>380</v>
      </c>
      <c r="AF237" s="143">
        <f>VLOOKUP($D237,'struktura dle kraje'!$A:$O,12,0)</f>
        <v>0</v>
      </c>
      <c r="AG237" s="143">
        <f>VLOOKUP($D237,'struktura dle kraje'!$A:$O,13,0)</f>
        <v>32</v>
      </c>
      <c r="AH237" s="145">
        <f>VLOOKUP($D237,'struktura dle kraje'!$A:$O,14,0)</f>
        <v>1105</v>
      </c>
      <c r="AI237" s="146">
        <f>VLOOKUP($D237,'struktura dle kraje'!$A:$O,15,0)</f>
        <v>817</v>
      </c>
      <c r="AJ237" s="167">
        <f>VLOOKUP($F237,'struktura dle okresů'!$A:$O,4,0)</f>
        <v>242</v>
      </c>
      <c r="AK237" s="168">
        <f>VLOOKUP($F237,'struktura dle okresů'!$A:$O,5,0)</f>
        <v>5</v>
      </c>
      <c r="AL237" s="168">
        <f>VLOOKUP($F237,'struktura dle okresů'!$A:$O,6,0)</f>
        <v>25</v>
      </c>
      <c r="AM237" s="169">
        <f>VLOOKUP($F237,'struktura dle okresů'!$A:$O,7,0)</f>
        <v>272</v>
      </c>
      <c r="AN237" s="168">
        <f>VLOOKUP($F237,'struktura dle okresů'!$A:$O,8,0)</f>
        <v>8</v>
      </c>
      <c r="AO237" s="168">
        <f>VLOOKUP($F237,'struktura dle okresů'!$A:$O,9,0)</f>
        <v>3</v>
      </c>
      <c r="AP237" s="168">
        <f>VLOOKUP($F237,'struktura dle okresů'!$A:$O,10,0)</f>
        <v>82</v>
      </c>
      <c r="AQ237" s="168">
        <f>VLOOKUP($F237,'struktura dle okresů'!$A:$O,11,0)</f>
        <v>0</v>
      </c>
      <c r="AR237" s="168">
        <f>VLOOKUP($F237,'struktura dle okresů'!$A:$O,12,0)</f>
        <v>0</v>
      </c>
      <c r="AS237" s="168">
        <f>VLOOKUP($F237,'struktura dle okresů'!$A:$O,13,0)</f>
        <v>2</v>
      </c>
      <c r="AT237" s="170">
        <f>VLOOKUP($F237,'struktura dle okresů'!$A:$O,14,0)</f>
        <v>95</v>
      </c>
      <c r="AU237" s="171">
        <f>VLOOKUP($F237,'struktura dle okresů'!$A:$O,15,0)</f>
        <v>564</v>
      </c>
      <c r="AV237" s="30" t="str">
        <f t="shared" si="115"/>
        <v/>
      </c>
      <c r="AW237" s="31" t="str">
        <f t="shared" si="116"/>
        <v/>
      </c>
      <c r="AX237" s="31" t="str">
        <f t="shared" si="117"/>
        <v/>
      </c>
      <c r="AY237" s="121" t="str">
        <f t="shared" si="118"/>
        <v/>
      </c>
      <c r="AZ237" s="31" t="str">
        <f t="shared" si="119"/>
        <v/>
      </c>
      <c r="BA237" s="31" t="str">
        <f t="shared" si="120"/>
        <v/>
      </c>
      <c r="BB237" s="31">
        <f t="shared" si="121"/>
        <v>2.7183762232693004E-3</v>
      </c>
      <c r="BC237" s="31" t="str">
        <f t="shared" si="122"/>
        <v/>
      </c>
      <c r="BD237" s="31" t="str">
        <f t="shared" si="123"/>
        <v/>
      </c>
      <c r="BE237" s="31" t="str">
        <f t="shared" si="124"/>
        <v/>
      </c>
      <c r="BF237" s="122">
        <f t="shared" si="125"/>
        <v>1.0507512871703267E-3</v>
      </c>
      <c r="BG237" s="123" t="str">
        <f t="shared" si="126"/>
        <v/>
      </c>
      <c r="BH237" s="184" t="str">
        <f t="shared" si="127"/>
        <v/>
      </c>
      <c r="BI237" s="185" t="str">
        <f t="shared" si="128"/>
        <v/>
      </c>
      <c r="BJ237" s="185" t="str">
        <f t="shared" si="129"/>
        <v/>
      </c>
      <c r="BK237" s="186" t="str">
        <f t="shared" si="130"/>
        <v/>
      </c>
      <c r="BL237" s="185" t="str">
        <f t="shared" si="131"/>
        <v/>
      </c>
      <c r="BM237" s="185" t="str">
        <f t="shared" si="132"/>
        <v/>
      </c>
      <c r="BN237" s="185">
        <f t="shared" si="133"/>
        <v>4.4642857142857144E-2</v>
      </c>
      <c r="BO237" s="185" t="str">
        <f t="shared" si="134"/>
        <v/>
      </c>
      <c r="BP237" s="185" t="str">
        <f t="shared" si="135"/>
        <v/>
      </c>
      <c r="BQ237" s="185" t="str">
        <f t="shared" si="136"/>
        <v/>
      </c>
      <c r="BR237" s="187">
        <f t="shared" si="137"/>
        <v>2.7149321266968326E-2</v>
      </c>
      <c r="BS237" s="188" t="str">
        <f t="shared" si="138"/>
        <v/>
      </c>
      <c r="BT237" s="209" t="str">
        <f t="shared" si="139"/>
        <v/>
      </c>
      <c r="BU237" s="210" t="str">
        <f t="shared" si="140"/>
        <v/>
      </c>
      <c r="BV237" s="210" t="str">
        <f t="shared" si="141"/>
        <v/>
      </c>
      <c r="BW237" s="211" t="str">
        <f t="shared" si="142"/>
        <v/>
      </c>
      <c r="BX237" s="210" t="str">
        <f t="shared" si="143"/>
        <v/>
      </c>
      <c r="BY237" s="210" t="str">
        <f t="shared" si="144"/>
        <v/>
      </c>
      <c r="BZ237" s="210">
        <f t="shared" si="145"/>
        <v>0.36585365853658536</v>
      </c>
      <c r="CA237" s="210" t="str">
        <f t="shared" si="146"/>
        <v/>
      </c>
      <c r="CB237" s="210" t="str">
        <f t="shared" si="147"/>
        <v/>
      </c>
      <c r="CC237" s="210" t="str">
        <f t="shared" si="148"/>
        <v/>
      </c>
      <c r="CD237" s="212">
        <f t="shared" si="149"/>
        <v>0.31578947368421051</v>
      </c>
      <c r="CE237" s="213" t="str">
        <f t="shared" si="150"/>
        <v/>
      </c>
    </row>
    <row r="238" spans="1:83" x14ac:dyDescent="0.25">
      <c r="A238" s="12" t="s">
        <v>633</v>
      </c>
      <c r="B238" s="13" t="s">
        <v>634</v>
      </c>
      <c r="C238" s="13" t="s">
        <v>141</v>
      </c>
      <c r="D238" s="13" t="s">
        <v>44</v>
      </c>
      <c r="E238" s="13" t="s">
        <v>45</v>
      </c>
      <c r="F238" s="13" t="s">
        <v>46</v>
      </c>
      <c r="G238" s="13" t="s">
        <v>47</v>
      </c>
      <c r="H238" s="13" t="s">
        <v>144</v>
      </c>
      <c r="I238" s="13" t="str">
        <f t="shared" si="114"/>
        <v>ne</v>
      </c>
      <c r="J238" s="14">
        <f>VLOOKUP(D238,'struktura dle kraje'!A:C,3,0)</f>
        <v>1397880</v>
      </c>
      <c r="K238" s="45">
        <f>VLOOKUP(F238,'struktura dle okresů'!A:C,3,0)</f>
        <v>1397880</v>
      </c>
      <c r="L238" s="44"/>
      <c r="M238" s="14"/>
      <c r="N238" s="14"/>
      <c r="O238" s="15"/>
      <c r="P238" s="14"/>
      <c r="Q238" s="14"/>
      <c r="R238" s="14"/>
      <c r="S238" s="14"/>
      <c r="T238" s="14">
        <v>25</v>
      </c>
      <c r="U238" s="14"/>
      <c r="V238" s="16">
        <v>25</v>
      </c>
      <c r="W238" s="17"/>
      <c r="X238" s="142">
        <f>VLOOKUP($D238,'struktura dle kraje'!$A:$O,4,0)</f>
        <v>7054</v>
      </c>
      <c r="Y238" s="143">
        <f>VLOOKUP($D238,'struktura dle kraje'!$A:$O,5,0)</f>
        <v>156</v>
      </c>
      <c r="Z238" s="143">
        <f>VLOOKUP($D238,'struktura dle kraje'!$A:$O,6,0)</f>
        <v>1231</v>
      </c>
      <c r="AA238" s="144">
        <f>VLOOKUP($D238,'struktura dle kraje'!$A:$O,7,0)</f>
        <v>8441</v>
      </c>
      <c r="AB238" s="143">
        <f>VLOOKUP($D238,'struktura dle kraje'!$A:$O,8,0)</f>
        <v>96</v>
      </c>
      <c r="AC238" s="143">
        <f>VLOOKUP($D238,'struktura dle kraje'!$A:$O,9,0)</f>
        <v>47</v>
      </c>
      <c r="AD238" s="143">
        <f>VLOOKUP($D238,'struktura dle kraje'!$A:$O,10,0)</f>
        <v>1277</v>
      </c>
      <c r="AE238" s="143">
        <f>VLOOKUP($D238,'struktura dle kraje'!$A:$O,11,0)</f>
        <v>1300</v>
      </c>
      <c r="AF238" s="143">
        <f>VLOOKUP($D238,'struktura dle kraje'!$A:$O,12,0)</f>
        <v>379</v>
      </c>
      <c r="AG238" s="143">
        <f>VLOOKUP($D238,'struktura dle kraje'!$A:$O,13,0)</f>
        <v>76</v>
      </c>
      <c r="AH238" s="145">
        <f>VLOOKUP($D238,'struktura dle kraje'!$A:$O,14,0)</f>
        <v>3175</v>
      </c>
      <c r="AI238" s="146">
        <f>VLOOKUP($D238,'struktura dle kraje'!$A:$O,15,0)</f>
        <v>120</v>
      </c>
      <c r="AJ238" s="167">
        <f>VLOOKUP($F238,'struktura dle okresů'!$A:$O,4,0)</f>
        <v>7054</v>
      </c>
      <c r="AK238" s="168">
        <f>VLOOKUP($F238,'struktura dle okresů'!$A:$O,5,0)</f>
        <v>156</v>
      </c>
      <c r="AL238" s="168">
        <f>VLOOKUP($F238,'struktura dle okresů'!$A:$O,6,0)</f>
        <v>1231</v>
      </c>
      <c r="AM238" s="169">
        <f>VLOOKUP($F238,'struktura dle okresů'!$A:$O,7,0)</f>
        <v>8441</v>
      </c>
      <c r="AN238" s="168">
        <f>VLOOKUP($F238,'struktura dle okresů'!$A:$O,8,0)</f>
        <v>96</v>
      </c>
      <c r="AO238" s="168">
        <f>VLOOKUP($F238,'struktura dle okresů'!$A:$O,9,0)</f>
        <v>47</v>
      </c>
      <c r="AP238" s="168">
        <f>VLOOKUP($F238,'struktura dle okresů'!$A:$O,10,0)</f>
        <v>1277</v>
      </c>
      <c r="AQ238" s="168">
        <f>VLOOKUP($F238,'struktura dle okresů'!$A:$O,11,0)</f>
        <v>1300</v>
      </c>
      <c r="AR238" s="168">
        <f>VLOOKUP($F238,'struktura dle okresů'!$A:$O,12,0)</f>
        <v>379</v>
      </c>
      <c r="AS238" s="168">
        <f>VLOOKUP($F238,'struktura dle okresů'!$A:$O,13,0)</f>
        <v>76</v>
      </c>
      <c r="AT238" s="170">
        <f>VLOOKUP($F238,'struktura dle okresů'!$A:$O,14,0)</f>
        <v>3175</v>
      </c>
      <c r="AU238" s="171">
        <f>VLOOKUP($F238,'struktura dle okresů'!$A:$O,15,0)</f>
        <v>120</v>
      </c>
      <c r="AV238" s="30" t="str">
        <f t="shared" si="115"/>
        <v/>
      </c>
      <c r="AW238" s="31" t="str">
        <f t="shared" si="116"/>
        <v/>
      </c>
      <c r="AX238" s="31" t="str">
        <f t="shared" si="117"/>
        <v/>
      </c>
      <c r="AY238" s="121" t="str">
        <f t="shared" si="118"/>
        <v/>
      </c>
      <c r="AZ238" s="31" t="str">
        <f t="shared" si="119"/>
        <v/>
      </c>
      <c r="BA238" s="31" t="str">
        <f t="shared" si="120"/>
        <v/>
      </c>
      <c r="BB238" s="31" t="str">
        <f t="shared" si="121"/>
        <v/>
      </c>
      <c r="BC238" s="31" t="str">
        <f t="shared" si="122"/>
        <v/>
      </c>
      <c r="BD238" s="31">
        <f t="shared" si="123"/>
        <v>6.3661828367710723E-3</v>
      </c>
      <c r="BE238" s="31" t="str">
        <f t="shared" si="124"/>
        <v/>
      </c>
      <c r="BF238" s="122">
        <f t="shared" si="125"/>
        <v>8.7562607264193902E-4</v>
      </c>
      <c r="BG238" s="123" t="str">
        <f t="shared" si="126"/>
        <v/>
      </c>
      <c r="BH238" s="184" t="str">
        <f t="shared" si="127"/>
        <v/>
      </c>
      <c r="BI238" s="185" t="str">
        <f t="shared" si="128"/>
        <v/>
      </c>
      <c r="BJ238" s="185" t="str">
        <f t="shared" si="129"/>
        <v/>
      </c>
      <c r="BK238" s="186" t="str">
        <f t="shared" si="130"/>
        <v/>
      </c>
      <c r="BL238" s="185" t="str">
        <f t="shared" si="131"/>
        <v/>
      </c>
      <c r="BM238" s="185" t="str">
        <f t="shared" si="132"/>
        <v/>
      </c>
      <c r="BN238" s="185" t="str">
        <f t="shared" si="133"/>
        <v/>
      </c>
      <c r="BO238" s="185" t="str">
        <f t="shared" si="134"/>
        <v/>
      </c>
      <c r="BP238" s="185">
        <f t="shared" si="135"/>
        <v>6.5963060686015831E-2</v>
      </c>
      <c r="BQ238" s="185" t="str">
        <f t="shared" si="136"/>
        <v/>
      </c>
      <c r="BR238" s="187">
        <f t="shared" si="137"/>
        <v>7.874015748031496E-3</v>
      </c>
      <c r="BS238" s="188" t="str">
        <f t="shared" si="138"/>
        <v/>
      </c>
      <c r="BT238" s="209" t="str">
        <f t="shared" si="139"/>
        <v/>
      </c>
      <c r="BU238" s="210" t="str">
        <f t="shared" si="140"/>
        <v/>
      </c>
      <c r="BV238" s="210" t="str">
        <f t="shared" si="141"/>
        <v/>
      </c>
      <c r="BW238" s="211" t="str">
        <f t="shared" si="142"/>
        <v/>
      </c>
      <c r="BX238" s="210" t="str">
        <f t="shared" si="143"/>
        <v/>
      </c>
      <c r="BY238" s="210" t="str">
        <f t="shared" si="144"/>
        <v/>
      </c>
      <c r="BZ238" s="210" t="str">
        <f t="shared" si="145"/>
        <v/>
      </c>
      <c r="CA238" s="210" t="str">
        <f t="shared" si="146"/>
        <v/>
      </c>
      <c r="CB238" s="210">
        <f t="shared" si="147"/>
        <v>6.5963060686015831E-2</v>
      </c>
      <c r="CC238" s="210" t="str">
        <f t="shared" si="148"/>
        <v/>
      </c>
      <c r="CD238" s="212">
        <f t="shared" si="149"/>
        <v>7.874015748031496E-3</v>
      </c>
      <c r="CE238" s="213" t="str">
        <f t="shared" si="150"/>
        <v/>
      </c>
    </row>
    <row r="239" spans="1:83" x14ac:dyDescent="0.25">
      <c r="A239" s="12" t="s">
        <v>635</v>
      </c>
      <c r="B239" s="13" t="s">
        <v>636</v>
      </c>
      <c r="C239" s="13" t="s">
        <v>132</v>
      </c>
      <c r="D239" s="13" t="s">
        <v>44</v>
      </c>
      <c r="E239" s="13" t="s">
        <v>45</v>
      </c>
      <c r="F239" s="13" t="s">
        <v>46</v>
      </c>
      <c r="G239" s="13" t="s">
        <v>47</v>
      </c>
      <c r="H239" s="13" t="s">
        <v>205</v>
      </c>
      <c r="I239" s="13" t="str">
        <f t="shared" si="114"/>
        <v>ne</v>
      </c>
      <c r="J239" s="14">
        <f>VLOOKUP(D239,'struktura dle kraje'!A:C,3,0)</f>
        <v>1397880</v>
      </c>
      <c r="K239" s="45">
        <f>VLOOKUP(F239,'struktura dle okresů'!A:C,3,0)</f>
        <v>1397880</v>
      </c>
      <c r="L239" s="44"/>
      <c r="M239" s="14"/>
      <c r="N239" s="14"/>
      <c r="O239" s="15"/>
      <c r="P239" s="14"/>
      <c r="Q239" s="14"/>
      <c r="R239" s="14">
        <v>42</v>
      </c>
      <c r="S239" s="14"/>
      <c r="T239" s="14"/>
      <c r="U239" s="14"/>
      <c r="V239" s="16">
        <v>42</v>
      </c>
      <c r="W239" s="17"/>
      <c r="X239" s="142">
        <f>VLOOKUP($D239,'struktura dle kraje'!$A:$O,4,0)</f>
        <v>7054</v>
      </c>
      <c r="Y239" s="143">
        <f>VLOOKUP($D239,'struktura dle kraje'!$A:$O,5,0)</f>
        <v>156</v>
      </c>
      <c r="Z239" s="143">
        <f>VLOOKUP($D239,'struktura dle kraje'!$A:$O,6,0)</f>
        <v>1231</v>
      </c>
      <c r="AA239" s="144">
        <f>VLOOKUP($D239,'struktura dle kraje'!$A:$O,7,0)</f>
        <v>8441</v>
      </c>
      <c r="AB239" s="143">
        <f>VLOOKUP($D239,'struktura dle kraje'!$A:$O,8,0)</f>
        <v>96</v>
      </c>
      <c r="AC239" s="143">
        <f>VLOOKUP($D239,'struktura dle kraje'!$A:$O,9,0)</f>
        <v>47</v>
      </c>
      <c r="AD239" s="143">
        <f>VLOOKUP($D239,'struktura dle kraje'!$A:$O,10,0)</f>
        <v>1277</v>
      </c>
      <c r="AE239" s="143">
        <f>VLOOKUP($D239,'struktura dle kraje'!$A:$O,11,0)</f>
        <v>1300</v>
      </c>
      <c r="AF239" s="143">
        <f>VLOOKUP($D239,'struktura dle kraje'!$A:$O,12,0)</f>
        <v>379</v>
      </c>
      <c r="AG239" s="143">
        <f>VLOOKUP($D239,'struktura dle kraje'!$A:$O,13,0)</f>
        <v>76</v>
      </c>
      <c r="AH239" s="145">
        <f>VLOOKUP($D239,'struktura dle kraje'!$A:$O,14,0)</f>
        <v>3175</v>
      </c>
      <c r="AI239" s="146">
        <f>VLOOKUP($D239,'struktura dle kraje'!$A:$O,15,0)</f>
        <v>120</v>
      </c>
      <c r="AJ239" s="167">
        <f>VLOOKUP($F239,'struktura dle okresů'!$A:$O,4,0)</f>
        <v>7054</v>
      </c>
      <c r="AK239" s="168">
        <f>VLOOKUP($F239,'struktura dle okresů'!$A:$O,5,0)</f>
        <v>156</v>
      </c>
      <c r="AL239" s="168">
        <f>VLOOKUP($F239,'struktura dle okresů'!$A:$O,6,0)</f>
        <v>1231</v>
      </c>
      <c r="AM239" s="169">
        <f>VLOOKUP($F239,'struktura dle okresů'!$A:$O,7,0)</f>
        <v>8441</v>
      </c>
      <c r="AN239" s="168">
        <f>VLOOKUP($F239,'struktura dle okresů'!$A:$O,8,0)</f>
        <v>96</v>
      </c>
      <c r="AO239" s="168">
        <f>VLOOKUP($F239,'struktura dle okresů'!$A:$O,9,0)</f>
        <v>47</v>
      </c>
      <c r="AP239" s="168">
        <f>VLOOKUP($F239,'struktura dle okresů'!$A:$O,10,0)</f>
        <v>1277</v>
      </c>
      <c r="AQ239" s="168">
        <f>VLOOKUP($F239,'struktura dle okresů'!$A:$O,11,0)</f>
        <v>1300</v>
      </c>
      <c r="AR239" s="168">
        <f>VLOOKUP($F239,'struktura dle okresů'!$A:$O,12,0)</f>
        <v>379</v>
      </c>
      <c r="AS239" s="168">
        <f>VLOOKUP($F239,'struktura dle okresů'!$A:$O,13,0)</f>
        <v>76</v>
      </c>
      <c r="AT239" s="170">
        <f>VLOOKUP($F239,'struktura dle okresů'!$A:$O,14,0)</f>
        <v>3175</v>
      </c>
      <c r="AU239" s="171">
        <f>VLOOKUP($F239,'struktura dle okresů'!$A:$O,15,0)</f>
        <v>120</v>
      </c>
      <c r="AV239" s="30" t="str">
        <f t="shared" si="115"/>
        <v/>
      </c>
      <c r="AW239" s="31" t="str">
        <f t="shared" si="116"/>
        <v/>
      </c>
      <c r="AX239" s="31" t="str">
        <f t="shared" si="117"/>
        <v/>
      </c>
      <c r="AY239" s="121" t="str">
        <f t="shared" si="118"/>
        <v/>
      </c>
      <c r="AZ239" s="31" t="str">
        <f t="shared" si="119"/>
        <v/>
      </c>
      <c r="BA239" s="31" t="str">
        <f t="shared" si="120"/>
        <v/>
      </c>
      <c r="BB239" s="31">
        <f t="shared" si="121"/>
        <v>3.8057267125770206E-3</v>
      </c>
      <c r="BC239" s="31" t="str">
        <f t="shared" si="122"/>
        <v/>
      </c>
      <c r="BD239" s="31" t="str">
        <f t="shared" si="123"/>
        <v/>
      </c>
      <c r="BE239" s="31" t="str">
        <f t="shared" si="124"/>
        <v/>
      </c>
      <c r="BF239" s="122">
        <f t="shared" si="125"/>
        <v>1.4710518020384575E-3</v>
      </c>
      <c r="BG239" s="123" t="str">
        <f t="shared" si="126"/>
        <v/>
      </c>
      <c r="BH239" s="184" t="str">
        <f t="shared" si="127"/>
        <v/>
      </c>
      <c r="BI239" s="185" t="str">
        <f t="shared" si="128"/>
        <v/>
      </c>
      <c r="BJ239" s="185" t="str">
        <f t="shared" si="129"/>
        <v/>
      </c>
      <c r="BK239" s="186" t="str">
        <f t="shared" si="130"/>
        <v/>
      </c>
      <c r="BL239" s="185" t="str">
        <f t="shared" si="131"/>
        <v/>
      </c>
      <c r="BM239" s="185" t="str">
        <f t="shared" si="132"/>
        <v/>
      </c>
      <c r="BN239" s="185">
        <f t="shared" si="133"/>
        <v>3.2889584964761159E-2</v>
      </c>
      <c r="BO239" s="185" t="str">
        <f t="shared" si="134"/>
        <v/>
      </c>
      <c r="BP239" s="185" t="str">
        <f t="shared" si="135"/>
        <v/>
      </c>
      <c r="BQ239" s="185" t="str">
        <f t="shared" si="136"/>
        <v/>
      </c>
      <c r="BR239" s="187">
        <f t="shared" si="137"/>
        <v>1.3228346456692913E-2</v>
      </c>
      <c r="BS239" s="188" t="str">
        <f t="shared" si="138"/>
        <v/>
      </c>
      <c r="BT239" s="209" t="str">
        <f t="shared" si="139"/>
        <v/>
      </c>
      <c r="BU239" s="210" t="str">
        <f t="shared" si="140"/>
        <v/>
      </c>
      <c r="BV239" s="210" t="str">
        <f t="shared" si="141"/>
        <v/>
      </c>
      <c r="BW239" s="211" t="str">
        <f t="shared" si="142"/>
        <v/>
      </c>
      <c r="BX239" s="210" t="str">
        <f t="shared" si="143"/>
        <v/>
      </c>
      <c r="BY239" s="210" t="str">
        <f t="shared" si="144"/>
        <v/>
      </c>
      <c r="BZ239" s="210">
        <f t="shared" si="145"/>
        <v>3.2889584964761159E-2</v>
      </c>
      <c r="CA239" s="210" t="str">
        <f t="shared" si="146"/>
        <v/>
      </c>
      <c r="CB239" s="210" t="str">
        <f t="shared" si="147"/>
        <v/>
      </c>
      <c r="CC239" s="210" t="str">
        <f t="shared" si="148"/>
        <v/>
      </c>
      <c r="CD239" s="212">
        <f t="shared" si="149"/>
        <v>1.3228346456692913E-2</v>
      </c>
      <c r="CE239" s="213" t="str">
        <f t="shared" si="150"/>
        <v/>
      </c>
    </row>
    <row r="240" spans="1:83" x14ac:dyDescent="0.25">
      <c r="A240" s="12" t="s">
        <v>637</v>
      </c>
      <c r="B240" s="13" t="s">
        <v>638</v>
      </c>
      <c r="C240" s="13" t="s">
        <v>336</v>
      </c>
      <c r="D240" s="13" t="s">
        <v>108</v>
      </c>
      <c r="E240" s="13" t="s">
        <v>109</v>
      </c>
      <c r="F240" s="13" t="s">
        <v>639</v>
      </c>
      <c r="G240" s="13" t="s">
        <v>640</v>
      </c>
      <c r="H240" s="13" t="s">
        <v>205</v>
      </c>
      <c r="I240" s="13" t="str">
        <f t="shared" si="114"/>
        <v>ne</v>
      </c>
      <c r="J240" s="14">
        <f>VLOOKUP(D240,'struktura dle kraje'!A:C,3,0)</f>
        <v>631500</v>
      </c>
      <c r="K240" s="45">
        <f>VLOOKUP(F240,'struktura dle okresů'!A:C,3,0)</f>
        <v>119400</v>
      </c>
      <c r="L240" s="44"/>
      <c r="M240" s="14"/>
      <c r="N240" s="14"/>
      <c r="O240" s="15"/>
      <c r="P240" s="14"/>
      <c r="Q240" s="14"/>
      <c r="R240" s="14"/>
      <c r="S240" s="14"/>
      <c r="T240" s="14"/>
      <c r="U240" s="14"/>
      <c r="V240" s="16">
        <v>0</v>
      </c>
      <c r="W240" s="17">
        <v>180</v>
      </c>
      <c r="X240" s="142">
        <f>VLOOKUP($D240,'struktura dle kraje'!$A:$O,4,0)</f>
        <v>2590</v>
      </c>
      <c r="Y240" s="143">
        <f>VLOOKUP($D240,'struktura dle kraje'!$A:$O,5,0)</f>
        <v>46</v>
      </c>
      <c r="Z240" s="143">
        <f>VLOOKUP($D240,'struktura dle kraje'!$A:$O,6,0)</f>
        <v>240</v>
      </c>
      <c r="AA240" s="144">
        <f>VLOOKUP($D240,'struktura dle kraje'!$A:$O,7,0)</f>
        <v>2876</v>
      </c>
      <c r="AB240" s="143">
        <f>VLOOKUP($D240,'struktura dle kraje'!$A:$O,8,0)</f>
        <v>49</v>
      </c>
      <c r="AC240" s="143">
        <f>VLOOKUP($D240,'struktura dle kraje'!$A:$O,9,0)</f>
        <v>15</v>
      </c>
      <c r="AD240" s="143">
        <f>VLOOKUP($D240,'struktura dle kraje'!$A:$O,10,0)</f>
        <v>583</v>
      </c>
      <c r="AE240" s="143">
        <f>VLOOKUP($D240,'struktura dle kraje'!$A:$O,11,0)</f>
        <v>965</v>
      </c>
      <c r="AF240" s="143">
        <f>VLOOKUP($D240,'struktura dle kraje'!$A:$O,12,0)</f>
        <v>212</v>
      </c>
      <c r="AG240" s="143">
        <f>VLOOKUP($D240,'struktura dle kraje'!$A:$O,13,0)</f>
        <v>30</v>
      </c>
      <c r="AH240" s="145">
        <f>VLOOKUP($D240,'struktura dle kraje'!$A:$O,14,0)</f>
        <v>1854</v>
      </c>
      <c r="AI240" s="146">
        <f>VLOOKUP($D240,'struktura dle kraje'!$A:$O,15,0)</f>
        <v>1320</v>
      </c>
      <c r="AJ240" s="167">
        <f>VLOOKUP($F240,'struktura dle okresů'!$A:$O,4,0)</f>
        <v>362</v>
      </c>
      <c r="AK240" s="168">
        <f>VLOOKUP($F240,'struktura dle okresů'!$A:$O,5,0)</f>
        <v>6</v>
      </c>
      <c r="AL240" s="168">
        <f>VLOOKUP($F240,'struktura dle okresů'!$A:$O,6,0)</f>
        <v>18</v>
      </c>
      <c r="AM240" s="169">
        <f>VLOOKUP($F240,'struktura dle okresů'!$A:$O,7,0)</f>
        <v>386</v>
      </c>
      <c r="AN240" s="168">
        <f>VLOOKUP($F240,'struktura dle okresů'!$A:$O,8,0)</f>
        <v>6</v>
      </c>
      <c r="AO240" s="168">
        <f>VLOOKUP($F240,'struktura dle okresů'!$A:$O,9,0)</f>
        <v>3</v>
      </c>
      <c r="AP240" s="168">
        <f>VLOOKUP($F240,'struktura dle okresů'!$A:$O,10,0)</f>
        <v>0</v>
      </c>
      <c r="AQ240" s="168">
        <f>VLOOKUP($F240,'struktura dle okresů'!$A:$O,11,0)</f>
        <v>0</v>
      </c>
      <c r="AR240" s="168">
        <f>VLOOKUP($F240,'struktura dle okresů'!$A:$O,12,0)</f>
        <v>107</v>
      </c>
      <c r="AS240" s="168">
        <f>VLOOKUP($F240,'struktura dle okresů'!$A:$O,13,0)</f>
        <v>0</v>
      </c>
      <c r="AT240" s="170">
        <f>VLOOKUP($F240,'struktura dle okresů'!$A:$O,14,0)</f>
        <v>116</v>
      </c>
      <c r="AU240" s="171">
        <f>VLOOKUP($F240,'struktura dle okresů'!$A:$O,15,0)</f>
        <v>300</v>
      </c>
      <c r="AV240" s="30" t="str">
        <f t="shared" si="115"/>
        <v/>
      </c>
      <c r="AW240" s="31" t="str">
        <f t="shared" si="116"/>
        <v/>
      </c>
      <c r="AX240" s="31" t="str">
        <f t="shared" si="117"/>
        <v/>
      </c>
      <c r="AY240" s="121" t="str">
        <f t="shared" si="118"/>
        <v/>
      </c>
      <c r="AZ240" s="31" t="str">
        <f t="shared" si="119"/>
        <v/>
      </c>
      <c r="BA240" s="31" t="str">
        <f t="shared" si="120"/>
        <v/>
      </c>
      <c r="BB240" s="31" t="str">
        <f t="shared" si="121"/>
        <v/>
      </c>
      <c r="BC240" s="31" t="str">
        <f t="shared" si="122"/>
        <v/>
      </c>
      <c r="BD240" s="31" t="str">
        <f t="shared" si="123"/>
        <v/>
      </c>
      <c r="BE240" s="31" t="str">
        <f t="shared" si="124"/>
        <v/>
      </c>
      <c r="BF240" s="122" t="str">
        <f t="shared" si="125"/>
        <v/>
      </c>
      <c r="BG240" s="123">
        <f t="shared" si="126"/>
        <v>1.8469115534578289E-2</v>
      </c>
      <c r="BH240" s="184" t="str">
        <f t="shared" si="127"/>
        <v/>
      </c>
      <c r="BI240" s="185" t="str">
        <f t="shared" si="128"/>
        <v/>
      </c>
      <c r="BJ240" s="185" t="str">
        <f t="shared" si="129"/>
        <v/>
      </c>
      <c r="BK240" s="186" t="str">
        <f t="shared" si="130"/>
        <v/>
      </c>
      <c r="BL240" s="185" t="str">
        <f t="shared" si="131"/>
        <v/>
      </c>
      <c r="BM240" s="185" t="str">
        <f t="shared" si="132"/>
        <v/>
      </c>
      <c r="BN240" s="185" t="str">
        <f t="shared" si="133"/>
        <v/>
      </c>
      <c r="BO240" s="185" t="str">
        <f t="shared" si="134"/>
        <v/>
      </c>
      <c r="BP240" s="185" t="str">
        <f t="shared" si="135"/>
        <v/>
      </c>
      <c r="BQ240" s="185" t="str">
        <f t="shared" si="136"/>
        <v/>
      </c>
      <c r="BR240" s="187" t="str">
        <f t="shared" si="137"/>
        <v/>
      </c>
      <c r="BS240" s="188">
        <f t="shared" si="138"/>
        <v>0.13636363636363635</v>
      </c>
      <c r="BT240" s="209" t="str">
        <f t="shared" si="139"/>
        <v/>
      </c>
      <c r="BU240" s="210" t="str">
        <f t="shared" si="140"/>
        <v/>
      </c>
      <c r="BV240" s="210" t="str">
        <f t="shared" si="141"/>
        <v/>
      </c>
      <c r="BW240" s="211" t="str">
        <f t="shared" si="142"/>
        <v/>
      </c>
      <c r="BX240" s="210" t="str">
        <f t="shared" si="143"/>
        <v/>
      </c>
      <c r="BY240" s="210" t="str">
        <f t="shared" si="144"/>
        <v/>
      </c>
      <c r="BZ240" s="210" t="str">
        <f t="shared" si="145"/>
        <v/>
      </c>
      <c r="CA240" s="210" t="str">
        <f t="shared" si="146"/>
        <v/>
      </c>
      <c r="CB240" s="210" t="str">
        <f t="shared" si="147"/>
        <v/>
      </c>
      <c r="CC240" s="210" t="str">
        <f t="shared" si="148"/>
        <v/>
      </c>
      <c r="CD240" s="212" t="str">
        <f t="shared" si="149"/>
        <v/>
      </c>
      <c r="CE240" s="213">
        <f t="shared" si="150"/>
        <v>0.6</v>
      </c>
    </row>
    <row r="241" spans="1:83" x14ac:dyDescent="0.25">
      <c r="A241" s="12" t="s">
        <v>641</v>
      </c>
      <c r="B241" s="13" t="s">
        <v>642</v>
      </c>
      <c r="C241" s="13" t="s">
        <v>204</v>
      </c>
      <c r="D241" s="13" t="s">
        <v>155</v>
      </c>
      <c r="E241" s="13" t="s">
        <v>156</v>
      </c>
      <c r="F241" s="13" t="s">
        <v>591</v>
      </c>
      <c r="G241" s="13" t="s">
        <v>592</v>
      </c>
      <c r="H241" s="13" t="s">
        <v>205</v>
      </c>
      <c r="I241" s="13" t="str">
        <f t="shared" si="114"/>
        <v>ne</v>
      </c>
      <c r="J241" s="14">
        <f>VLOOKUP(D241,'struktura dle kraje'!A:C,3,0)</f>
        <v>449494</v>
      </c>
      <c r="K241" s="45">
        <f>VLOOKUP(F241,'struktura dle okresů'!A:C,3,0)</f>
        <v>180955</v>
      </c>
      <c r="L241" s="44"/>
      <c r="M241" s="14"/>
      <c r="N241" s="14"/>
      <c r="O241" s="15"/>
      <c r="P241" s="14"/>
      <c r="Q241" s="14"/>
      <c r="R241" s="14"/>
      <c r="S241" s="14"/>
      <c r="T241" s="14"/>
      <c r="U241" s="14">
        <v>28</v>
      </c>
      <c r="V241" s="16">
        <v>28</v>
      </c>
      <c r="W241" s="17"/>
      <c r="X241" s="142">
        <f>VLOOKUP($D241,'struktura dle kraje'!$A:$O,4,0)</f>
        <v>1665</v>
      </c>
      <c r="Y241" s="143">
        <f>VLOOKUP($D241,'struktura dle kraje'!$A:$O,5,0)</f>
        <v>30</v>
      </c>
      <c r="Z241" s="143">
        <f>VLOOKUP($D241,'struktura dle kraje'!$A:$O,6,0)</f>
        <v>190</v>
      </c>
      <c r="AA241" s="144">
        <f>VLOOKUP($D241,'struktura dle kraje'!$A:$O,7,0)</f>
        <v>1885</v>
      </c>
      <c r="AB241" s="143">
        <f>VLOOKUP($D241,'struktura dle kraje'!$A:$O,8,0)</f>
        <v>24</v>
      </c>
      <c r="AC241" s="143">
        <f>VLOOKUP($D241,'struktura dle kraje'!$A:$O,9,0)</f>
        <v>26</v>
      </c>
      <c r="AD241" s="143">
        <f>VLOOKUP($D241,'struktura dle kraje'!$A:$O,10,0)</f>
        <v>507</v>
      </c>
      <c r="AE241" s="143">
        <f>VLOOKUP($D241,'struktura dle kraje'!$A:$O,11,0)</f>
        <v>142</v>
      </c>
      <c r="AF241" s="143">
        <f>VLOOKUP($D241,'struktura dle kraje'!$A:$O,12,0)</f>
        <v>35</v>
      </c>
      <c r="AG241" s="143">
        <f>VLOOKUP($D241,'struktura dle kraje'!$A:$O,13,0)</f>
        <v>28</v>
      </c>
      <c r="AH241" s="145">
        <f>VLOOKUP($D241,'struktura dle kraje'!$A:$O,14,0)</f>
        <v>762</v>
      </c>
      <c r="AI241" s="146">
        <f>VLOOKUP($D241,'struktura dle kraje'!$A:$O,15,0)</f>
        <v>280</v>
      </c>
      <c r="AJ241" s="167">
        <f>VLOOKUP($F241,'struktura dle okresů'!$A:$O,4,0)</f>
        <v>703</v>
      </c>
      <c r="AK241" s="168">
        <f>VLOOKUP($F241,'struktura dle okresů'!$A:$O,5,0)</f>
        <v>9</v>
      </c>
      <c r="AL241" s="168">
        <f>VLOOKUP($F241,'struktura dle okresů'!$A:$O,6,0)</f>
        <v>114</v>
      </c>
      <c r="AM241" s="169">
        <f>VLOOKUP($F241,'struktura dle okresů'!$A:$O,7,0)</f>
        <v>826</v>
      </c>
      <c r="AN241" s="168">
        <f>VLOOKUP($F241,'struktura dle okresů'!$A:$O,8,0)</f>
        <v>0</v>
      </c>
      <c r="AO241" s="168">
        <f>VLOOKUP($F241,'struktura dle okresů'!$A:$O,9,0)</f>
        <v>0</v>
      </c>
      <c r="AP241" s="168">
        <f>VLOOKUP($F241,'struktura dle okresů'!$A:$O,10,0)</f>
        <v>153</v>
      </c>
      <c r="AQ241" s="168">
        <f>VLOOKUP($F241,'struktura dle okresů'!$A:$O,11,0)</f>
        <v>0</v>
      </c>
      <c r="AR241" s="168">
        <f>VLOOKUP($F241,'struktura dle okresů'!$A:$O,12,0)</f>
        <v>0</v>
      </c>
      <c r="AS241" s="168">
        <f>VLOOKUP($F241,'struktura dle okresů'!$A:$O,13,0)</f>
        <v>28</v>
      </c>
      <c r="AT241" s="170">
        <f>VLOOKUP($F241,'struktura dle okresů'!$A:$O,14,0)</f>
        <v>181</v>
      </c>
      <c r="AU241" s="171">
        <f>VLOOKUP($F241,'struktura dle okresů'!$A:$O,15,0)</f>
        <v>280</v>
      </c>
      <c r="AV241" s="30" t="str">
        <f t="shared" si="115"/>
        <v/>
      </c>
      <c r="AW241" s="31" t="str">
        <f t="shared" si="116"/>
        <v/>
      </c>
      <c r="AX241" s="31" t="str">
        <f t="shared" si="117"/>
        <v/>
      </c>
      <c r="AY241" s="121" t="str">
        <f t="shared" si="118"/>
        <v/>
      </c>
      <c r="AZ241" s="31" t="str">
        <f t="shared" si="119"/>
        <v/>
      </c>
      <c r="BA241" s="31" t="str">
        <f t="shared" si="120"/>
        <v/>
      </c>
      <c r="BB241" s="31" t="str">
        <f t="shared" si="121"/>
        <v/>
      </c>
      <c r="BC241" s="31" t="str">
        <f t="shared" si="122"/>
        <v/>
      </c>
      <c r="BD241" s="31" t="str">
        <f t="shared" si="123"/>
        <v/>
      </c>
      <c r="BE241" s="31">
        <f t="shared" si="124"/>
        <v>4.9209138840070298E-2</v>
      </c>
      <c r="BF241" s="122">
        <f t="shared" si="125"/>
        <v>9.8070120135897165E-4</v>
      </c>
      <c r="BG241" s="123" t="str">
        <f t="shared" si="126"/>
        <v/>
      </c>
      <c r="BH241" s="184" t="str">
        <f t="shared" si="127"/>
        <v/>
      </c>
      <c r="BI241" s="185" t="str">
        <f t="shared" si="128"/>
        <v/>
      </c>
      <c r="BJ241" s="185" t="str">
        <f t="shared" si="129"/>
        <v/>
      </c>
      <c r="BK241" s="186" t="str">
        <f t="shared" si="130"/>
        <v/>
      </c>
      <c r="BL241" s="185" t="str">
        <f t="shared" si="131"/>
        <v/>
      </c>
      <c r="BM241" s="185" t="str">
        <f t="shared" si="132"/>
        <v/>
      </c>
      <c r="BN241" s="185" t="str">
        <f t="shared" si="133"/>
        <v/>
      </c>
      <c r="BO241" s="185" t="str">
        <f t="shared" si="134"/>
        <v/>
      </c>
      <c r="BP241" s="185" t="str">
        <f t="shared" si="135"/>
        <v/>
      </c>
      <c r="BQ241" s="185">
        <f t="shared" si="136"/>
        <v>1</v>
      </c>
      <c r="BR241" s="187">
        <f t="shared" si="137"/>
        <v>3.6745406824146981E-2</v>
      </c>
      <c r="BS241" s="188" t="str">
        <f t="shared" si="138"/>
        <v/>
      </c>
      <c r="BT241" s="209" t="str">
        <f t="shared" si="139"/>
        <v/>
      </c>
      <c r="BU241" s="210" t="str">
        <f t="shared" si="140"/>
        <v/>
      </c>
      <c r="BV241" s="210" t="str">
        <f t="shared" si="141"/>
        <v/>
      </c>
      <c r="BW241" s="211" t="str">
        <f t="shared" si="142"/>
        <v/>
      </c>
      <c r="BX241" s="210" t="str">
        <f t="shared" si="143"/>
        <v/>
      </c>
      <c r="BY241" s="210" t="str">
        <f t="shared" si="144"/>
        <v/>
      </c>
      <c r="BZ241" s="210" t="str">
        <f t="shared" si="145"/>
        <v/>
      </c>
      <c r="CA241" s="210" t="str">
        <f t="shared" si="146"/>
        <v/>
      </c>
      <c r="CB241" s="210" t="str">
        <f t="shared" si="147"/>
        <v/>
      </c>
      <c r="CC241" s="210">
        <f t="shared" si="148"/>
        <v>1</v>
      </c>
      <c r="CD241" s="212">
        <f t="shared" si="149"/>
        <v>0.15469613259668508</v>
      </c>
      <c r="CE241" s="213" t="str">
        <f t="shared" si="150"/>
        <v/>
      </c>
    </row>
    <row r="242" spans="1:83" x14ac:dyDescent="0.25">
      <c r="A242" s="12" t="s">
        <v>643</v>
      </c>
      <c r="B242" s="13" t="s">
        <v>644</v>
      </c>
      <c r="C242" s="13" t="s">
        <v>43</v>
      </c>
      <c r="D242" s="13" t="s">
        <v>26</v>
      </c>
      <c r="E242" s="13" t="s">
        <v>27</v>
      </c>
      <c r="F242" s="13" t="s">
        <v>87</v>
      </c>
      <c r="G242" s="13" t="s">
        <v>88</v>
      </c>
      <c r="H242" s="13" t="s">
        <v>144</v>
      </c>
      <c r="I242" s="13" t="str">
        <f t="shared" si="114"/>
        <v>ano</v>
      </c>
      <c r="J242" s="14">
        <f>VLOOKUP(D242,'struktura dle kraje'!A:C,3,0)</f>
        <v>1466215</v>
      </c>
      <c r="K242" s="45">
        <f>VLOOKUP(F242,'struktura dle okresů'!A:C,3,0)</f>
        <v>107638</v>
      </c>
      <c r="L242" s="44">
        <v>125</v>
      </c>
      <c r="M242" s="14">
        <v>11</v>
      </c>
      <c r="N242" s="14"/>
      <c r="O242" s="15">
        <v>136</v>
      </c>
      <c r="P242" s="14"/>
      <c r="Q242" s="14"/>
      <c r="R242" s="14">
        <v>60</v>
      </c>
      <c r="S242" s="14">
        <v>20</v>
      </c>
      <c r="T242" s="14"/>
      <c r="U242" s="14"/>
      <c r="V242" s="16">
        <v>80</v>
      </c>
      <c r="W242" s="17"/>
      <c r="X242" s="142">
        <f>VLOOKUP($D242,'struktura dle kraje'!$A:$O,4,0)</f>
        <v>3553</v>
      </c>
      <c r="Y242" s="143">
        <f>VLOOKUP($D242,'struktura dle kraje'!$A:$O,5,0)</f>
        <v>80</v>
      </c>
      <c r="Z242" s="143">
        <f>VLOOKUP($D242,'struktura dle kraje'!$A:$O,6,0)</f>
        <v>287</v>
      </c>
      <c r="AA242" s="144">
        <f>VLOOKUP($D242,'struktura dle kraje'!$A:$O,7,0)</f>
        <v>3920</v>
      </c>
      <c r="AB242" s="143">
        <f>VLOOKUP($D242,'struktura dle kraje'!$A:$O,8,0)</f>
        <v>111</v>
      </c>
      <c r="AC242" s="143">
        <f>VLOOKUP($D242,'struktura dle kraje'!$A:$O,9,0)</f>
        <v>73</v>
      </c>
      <c r="AD242" s="143">
        <f>VLOOKUP($D242,'struktura dle kraje'!$A:$O,10,0)</f>
        <v>1162</v>
      </c>
      <c r="AE242" s="143">
        <f>VLOOKUP($D242,'struktura dle kraje'!$A:$O,11,0)</f>
        <v>1325</v>
      </c>
      <c r="AF242" s="143">
        <f>VLOOKUP($D242,'struktura dle kraje'!$A:$O,12,0)</f>
        <v>988</v>
      </c>
      <c r="AG242" s="143">
        <f>VLOOKUP($D242,'struktura dle kraje'!$A:$O,13,0)</f>
        <v>41</v>
      </c>
      <c r="AH242" s="145">
        <f>VLOOKUP($D242,'struktura dle kraje'!$A:$O,14,0)</f>
        <v>3700</v>
      </c>
      <c r="AI242" s="146">
        <f>VLOOKUP($D242,'struktura dle kraje'!$A:$O,15,0)</f>
        <v>420</v>
      </c>
      <c r="AJ242" s="167">
        <f>VLOOKUP($F242,'struktura dle okresů'!$A:$O,4,0)</f>
        <v>145</v>
      </c>
      <c r="AK242" s="168">
        <f>VLOOKUP($F242,'struktura dle okresů'!$A:$O,5,0)</f>
        <v>11</v>
      </c>
      <c r="AL242" s="168">
        <f>VLOOKUP($F242,'struktura dle okresů'!$A:$O,6,0)</f>
        <v>4</v>
      </c>
      <c r="AM242" s="169">
        <f>VLOOKUP($F242,'struktura dle okresů'!$A:$O,7,0)</f>
        <v>160</v>
      </c>
      <c r="AN242" s="168">
        <f>VLOOKUP($F242,'struktura dle okresů'!$A:$O,8,0)</f>
        <v>32</v>
      </c>
      <c r="AO242" s="168">
        <f>VLOOKUP($F242,'struktura dle okresů'!$A:$O,9,0)</f>
        <v>23</v>
      </c>
      <c r="AP242" s="168">
        <f>VLOOKUP($F242,'struktura dle okresů'!$A:$O,10,0)</f>
        <v>170</v>
      </c>
      <c r="AQ242" s="168">
        <f>VLOOKUP($F242,'struktura dle okresů'!$A:$O,11,0)</f>
        <v>121</v>
      </c>
      <c r="AR242" s="168">
        <f>VLOOKUP($F242,'struktura dle okresů'!$A:$O,12,0)</f>
        <v>20</v>
      </c>
      <c r="AS242" s="168">
        <f>VLOOKUP($F242,'struktura dle okresů'!$A:$O,13,0)</f>
        <v>0</v>
      </c>
      <c r="AT242" s="170">
        <f>VLOOKUP($F242,'struktura dle okresů'!$A:$O,14,0)</f>
        <v>366</v>
      </c>
      <c r="AU242" s="171">
        <f>VLOOKUP($F242,'struktura dle okresů'!$A:$O,15,0)</f>
        <v>360</v>
      </c>
      <c r="AV242" s="30">
        <f t="shared" si="115"/>
        <v>2.9544541350540075E-3</v>
      </c>
      <c r="AW242" s="31">
        <f t="shared" si="116"/>
        <v>1.3398294762484775E-2</v>
      </c>
      <c r="AX242" s="31" t="str">
        <f t="shared" si="117"/>
        <v/>
      </c>
      <c r="AY242" s="121">
        <f t="shared" si="118"/>
        <v>2.8312688664515456E-3</v>
      </c>
      <c r="AZ242" s="31" t="str">
        <f t="shared" si="119"/>
        <v/>
      </c>
      <c r="BA242" s="31" t="str">
        <f t="shared" si="120"/>
        <v/>
      </c>
      <c r="BB242" s="31">
        <f t="shared" si="121"/>
        <v>5.4367524465386008E-3</v>
      </c>
      <c r="BC242" s="31">
        <f t="shared" si="122"/>
        <v>1.6563146997929607E-3</v>
      </c>
      <c r="BD242" s="31" t="str">
        <f t="shared" si="123"/>
        <v/>
      </c>
      <c r="BE242" s="31" t="str">
        <f t="shared" si="124"/>
        <v/>
      </c>
      <c r="BF242" s="122">
        <f t="shared" si="125"/>
        <v>2.8020034324542048E-3</v>
      </c>
      <c r="BG242" s="123" t="str">
        <f t="shared" si="126"/>
        <v/>
      </c>
      <c r="BH242" s="184">
        <f t="shared" si="127"/>
        <v>3.5181536729524343E-2</v>
      </c>
      <c r="BI242" s="185">
        <f t="shared" si="128"/>
        <v>0.13750000000000001</v>
      </c>
      <c r="BJ242" s="185" t="str">
        <f t="shared" si="129"/>
        <v/>
      </c>
      <c r="BK242" s="186">
        <f t="shared" si="130"/>
        <v>3.4693877551020408E-2</v>
      </c>
      <c r="BL242" s="185" t="str">
        <f t="shared" si="131"/>
        <v/>
      </c>
      <c r="BM242" s="185" t="str">
        <f t="shared" si="132"/>
        <v/>
      </c>
      <c r="BN242" s="185">
        <f t="shared" si="133"/>
        <v>5.163511187607573E-2</v>
      </c>
      <c r="BO242" s="185">
        <f t="shared" si="134"/>
        <v>1.509433962264151E-2</v>
      </c>
      <c r="BP242" s="185" t="str">
        <f t="shared" si="135"/>
        <v/>
      </c>
      <c r="BQ242" s="185" t="str">
        <f t="shared" si="136"/>
        <v/>
      </c>
      <c r="BR242" s="187">
        <f t="shared" si="137"/>
        <v>2.1621621621621623E-2</v>
      </c>
      <c r="BS242" s="188" t="str">
        <f t="shared" si="138"/>
        <v/>
      </c>
      <c r="BT242" s="209">
        <f t="shared" si="139"/>
        <v>0.86206896551724133</v>
      </c>
      <c r="BU242" s="210">
        <f t="shared" si="140"/>
        <v>1</v>
      </c>
      <c r="BV242" s="210" t="str">
        <f t="shared" si="141"/>
        <v/>
      </c>
      <c r="BW242" s="211">
        <f t="shared" si="142"/>
        <v>0.85</v>
      </c>
      <c r="BX242" s="210" t="str">
        <f t="shared" si="143"/>
        <v/>
      </c>
      <c r="BY242" s="210" t="str">
        <f t="shared" si="144"/>
        <v/>
      </c>
      <c r="BZ242" s="210">
        <f t="shared" si="145"/>
        <v>0.35294117647058826</v>
      </c>
      <c r="CA242" s="210">
        <f t="shared" si="146"/>
        <v>0.16528925619834711</v>
      </c>
      <c r="CB242" s="210" t="str">
        <f t="shared" si="147"/>
        <v/>
      </c>
      <c r="CC242" s="210" t="str">
        <f t="shared" si="148"/>
        <v/>
      </c>
      <c r="CD242" s="212">
        <f t="shared" si="149"/>
        <v>0.21857923497267759</v>
      </c>
      <c r="CE242" s="213" t="str">
        <f t="shared" si="150"/>
        <v/>
      </c>
    </row>
    <row r="243" spans="1:83" x14ac:dyDescent="0.25">
      <c r="A243" s="12" t="s">
        <v>645</v>
      </c>
      <c r="B243" s="13" t="s">
        <v>646</v>
      </c>
      <c r="C243" s="13" t="s">
        <v>53</v>
      </c>
      <c r="D243" s="13" t="s">
        <v>44</v>
      </c>
      <c r="E243" s="13" t="s">
        <v>45</v>
      </c>
      <c r="F243" s="13" t="s">
        <v>46</v>
      </c>
      <c r="G243" s="13" t="s">
        <v>47</v>
      </c>
      <c r="H243" s="13" t="s">
        <v>205</v>
      </c>
      <c r="I243" s="13" t="str">
        <f t="shared" si="114"/>
        <v>ano</v>
      </c>
      <c r="J243" s="14">
        <f>VLOOKUP(D243,'struktura dle kraje'!A:C,3,0)</f>
        <v>1397880</v>
      </c>
      <c r="K243" s="45">
        <f>VLOOKUP(F243,'struktura dle okresů'!A:C,3,0)</f>
        <v>1397880</v>
      </c>
      <c r="L243" s="44">
        <v>28</v>
      </c>
      <c r="M243" s="14"/>
      <c r="N243" s="14"/>
      <c r="O243" s="15">
        <v>28</v>
      </c>
      <c r="P243" s="14"/>
      <c r="Q243" s="14"/>
      <c r="R243" s="14"/>
      <c r="S243" s="14"/>
      <c r="T243" s="14"/>
      <c r="U243" s="14"/>
      <c r="V243" s="16">
        <v>0</v>
      </c>
      <c r="W243" s="17"/>
      <c r="X243" s="142">
        <f>VLOOKUP($D243,'struktura dle kraje'!$A:$O,4,0)</f>
        <v>7054</v>
      </c>
      <c r="Y243" s="143">
        <f>VLOOKUP($D243,'struktura dle kraje'!$A:$O,5,0)</f>
        <v>156</v>
      </c>
      <c r="Z243" s="143">
        <f>VLOOKUP($D243,'struktura dle kraje'!$A:$O,6,0)</f>
        <v>1231</v>
      </c>
      <c r="AA243" s="144">
        <f>VLOOKUP($D243,'struktura dle kraje'!$A:$O,7,0)</f>
        <v>8441</v>
      </c>
      <c r="AB243" s="143">
        <f>VLOOKUP($D243,'struktura dle kraje'!$A:$O,8,0)</f>
        <v>96</v>
      </c>
      <c r="AC243" s="143">
        <f>VLOOKUP($D243,'struktura dle kraje'!$A:$O,9,0)</f>
        <v>47</v>
      </c>
      <c r="AD243" s="143">
        <f>VLOOKUP($D243,'struktura dle kraje'!$A:$O,10,0)</f>
        <v>1277</v>
      </c>
      <c r="AE243" s="143">
        <f>VLOOKUP($D243,'struktura dle kraje'!$A:$O,11,0)</f>
        <v>1300</v>
      </c>
      <c r="AF243" s="143">
        <f>VLOOKUP($D243,'struktura dle kraje'!$A:$O,12,0)</f>
        <v>379</v>
      </c>
      <c r="AG243" s="143">
        <f>VLOOKUP($D243,'struktura dle kraje'!$A:$O,13,0)</f>
        <v>76</v>
      </c>
      <c r="AH243" s="145">
        <f>VLOOKUP($D243,'struktura dle kraje'!$A:$O,14,0)</f>
        <v>3175</v>
      </c>
      <c r="AI243" s="146">
        <f>VLOOKUP($D243,'struktura dle kraje'!$A:$O,15,0)</f>
        <v>120</v>
      </c>
      <c r="AJ243" s="167">
        <f>VLOOKUP($F243,'struktura dle okresů'!$A:$O,4,0)</f>
        <v>7054</v>
      </c>
      <c r="AK243" s="168">
        <f>VLOOKUP($F243,'struktura dle okresů'!$A:$O,5,0)</f>
        <v>156</v>
      </c>
      <c r="AL243" s="168">
        <f>VLOOKUP($F243,'struktura dle okresů'!$A:$O,6,0)</f>
        <v>1231</v>
      </c>
      <c r="AM243" s="169">
        <f>VLOOKUP($F243,'struktura dle okresů'!$A:$O,7,0)</f>
        <v>8441</v>
      </c>
      <c r="AN243" s="168">
        <f>VLOOKUP($F243,'struktura dle okresů'!$A:$O,8,0)</f>
        <v>96</v>
      </c>
      <c r="AO243" s="168">
        <f>VLOOKUP($F243,'struktura dle okresů'!$A:$O,9,0)</f>
        <v>47</v>
      </c>
      <c r="AP243" s="168">
        <f>VLOOKUP($F243,'struktura dle okresů'!$A:$O,10,0)</f>
        <v>1277</v>
      </c>
      <c r="AQ243" s="168">
        <f>VLOOKUP($F243,'struktura dle okresů'!$A:$O,11,0)</f>
        <v>1300</v>
      </c>
      <c r="AR243" s="168">
        <f>VLOOKUP($F243,'struktura dle okresů'!$A:$O,12,0)</f>
        <v>379</v>
      </c>
      <c r="AS243" s="168">
        <f>VLOOKUP($F243,'struktura dle okresů'!$A:$O,13,0)</f>
        <v>76</v>
      </c>
      <c r="AT243" s="170">
        <f>VLOOKUP($F243,'struktura dle okresů'!$A:$O,14,0)</f>
        <v>3175</v>
      </c>
      <c r="AU243" s="171">
        <f>VLOOKUP($F243,'struktura dle okresů'!$A:$O,15,0)</f>
        <v>120</v>
      </c>
      <c r="AV243" s="30">
        <f t="shared" si="115"/>
        <v>6.6179772625209762E-4</v>
      </c>
      <c r="AW243" s="31" t="str">
        <f t="shared" si="116"/>
        <v/>
      </c>
      <c r="AX243" s="31" t="str">
        <f t="shared" si="117"/>
        <v/>
      </c>
      <c r="AY243" s="121">
        <f t="shared" si="118"/>
        <v>5.8290829603414179E-4</v>
      </c>
      <c r="AZ243" s="31" t="str">
        <f t="shared" si="119"/>
        <v/>
      </c>
      <c r="BA243" s="31" t="str">
        <f t="shared" si="120"/>
        <v/>
      </c>
      <c r="BB243" s="31" t="str">
        <f t="shared" si="121"/>
        <v/>
      </c>
      <c r="BC243" s="31" t="str">
        <f t="shared" si="122"/>
        <v/>
      </c>
      <c r="BD243" s="31" t="str">
        <f t="shared" si="123"/>
        <v/>
      </c>
      <c r="BE243" s="31" t="str">
        <f t="shared" si="124"/>
        <v/>
      </c>
      <c r="BF243" s="122" t="str">
        <f t="shared" si="125"/>
        <v/>
      </c>
      <c r="BG243" s="123" t="str">
        <f t="shared" si="126"/>
        <v/>
      </c>
      <c r="BH243" s="184">
        <f t="shared" si="127"/>
        <v>3.9693790757017299E-3</v>
      </c>
      <c r="BI243" s="185" t="str">
        <f t="shared" si="128"/>
        <v/>
      </c>
      <c r="BJ243" s="185" t="str">
        <f t="shared" si="129"/>
        <v/>
      </c>
      <c r="BK243" s="186">
        <f t="shared" si="130"/>
        <v>3.3171425186589265E-3</v>
      </c>
      <c r="BL243" s="185" t="str">
        <f t="shared" si="131"/>
        <v/>
      </c>
      <c r="BM243" s="185" t="str">
        <f t="shared" si="132"/>
        <v/>
      </c>
      <c r="BN243" s="185" t="str">
        <f t="shared" si="133"/>
        <v/>
      </c>
      <c r="BO243" s="185" t="str">
        <f t="shared" si="134"/>
        <v/>
      </c>
      <c r="BP243" s="185" t="str">
        <f t="shared" si="135"/>
        <v/>
      </c>
      <c r="BQ243" s="185" t="str">
        <f t="shared" si="136"/>
        <v/>
      </c>
      <c r="BR243" s="187" t="str">
        <f t="shared" si="137"/>
        <v/>
      </c>
      <c r="BS243" s="188" t="str">
        <f t="shared" si="138"/>
        <v/>
      </c>
      <c r="BT243" s="209">
        <f t="shared" si="139"/>
        <v>3.9693790757017299E-3</v>
      </c>
      <c r="BU243" s="210" t="str">
        <f t="shared" si="140"/>
        <v/>
      </c>
      <c r="BV243" s="210" t="str">
        <f t="shared" si="141"/>
        <v/>
      </c>
      <c r="BW243" s="211">
        <f t="shared" si="142"/>
        <v>3.3171425186589265E-3</v>
      </c>
      <c r="BX243" s="210" t="str">
        <f t="shared" si="143"/>
        <v/>
      </c>
      <c r="BY243" s="210" t="str">
        <f t="shared" si="144"/>
        <v/>
      </c>
      <c r="BZ243" s="210" t="str">
        <f t="shared" si="145"/>
        <v/>
      </c>
      <c r="CA243" s="210" t="str">
        <f t="shared" si="146"/>
        <v/>
      </c>
      <c r="CB243" s="210" t="str">
        <f t="shared" si="147"/>
        <v/>
      </c>
      <c r="CC243" s="210" t="str">
        <f t="shared" si="148"/>
        <v/>
      </c>
      <c r="CD243" s="212" t="str">
        <f t="shared" si="149"/>
        <v/>
      </c>
      <c r="CE243" s="213" t="str">
        <f t="shared" si="150"/>
        <v/>
      </c>
    </row>
    <row r="244" spans="1:83" x14ac:dyDescent="0.25">
      <c r="A244" s="12" t="s">
        <v>647</v>
      </c>
      <c r="B244" s="13" t="s">
        <v>648</v>
      </c>
      <c r="C244" s="13" t="s">
        <v>53</v>
      </c>
      <c r="D244" s="13" t="s">
        <v>44</v>
      </c>
      <c r="E244" s="13" t="s">
        <v>45</v>
      </c>
      <c r="F244" s="13" t="s">
        <v>46</v>
      </c>
      <c r="G244" s="13" t="s">
        <v>47</v>
      </c>
      <c r="H244" s="13" t="s">
        <v>205</v>
      </c>
      <c r="I244" s="13" t="str">
        <f t="shared" si="114"/>
        <v>ano</v>
      </c>
      <c r="J244" s="14">
        <f>VLOOKUP(D244,'struktura dle kraje'!A:C,3,0)</f>
        <v>1397880</v>
      </c>
      <c r="K244" s="45">
        <f>VLOOKUP(F244,'struktura dle okresů'!A:C,3,0)</f>
        <v>1397880</v>
      </c>
      <c r="L244" s="44">
        <v>16</v>
      </c>
      <c r="M244" s="14"/>
      <c r="N244" s="14">
        <v>4</v>
      </c>
      <c r="O244" s="15">
        <v>20</v>
      </c>
      <c r="P244" s="14">
        <v>17</v>
      </c>
      <c r="Q244" s="14"/>
      <c r="R244" s="14"/>
      <c r="S244" s="14">
        <v>35</v>
      </c>
      <c r="T244" s="14"/>
      <c r="U244" s="14"/>
      <c r="V244" s="16">
        <v>52</v>
      </c>
      <c r="W244" s="17"/>
      <c r="X244" s="142">
        <f>VLOOKUP($D244,'struktura dle kraje'!$A:$O,4,0)</f>
        <v>7054</v>
      </c>
      <c r="Y244" s="143">
        <f>VLOOKUP($D244,'struktura dle kraje'!$A:$O,5,0)</f>
        <v>156</v>
      </c>
      <c r="Z244" s="143">
        <f>VLOOKUP($D244,'struktura dle kraje'!$A:$O,6,0)</f>
        <v>1231</v>
      </c>
      <c r="AA244" s="144">
        <f>VLOOKUP($D244,'struktura dle kraje'!$A:$O,7,0)</f>
        <v>8441</v>
      </c>
      <c r="AB244" s="143">
        <f>VLOOKUP($D244,'struktura dle kraje'!$A:$O,8,0)</f>
        <v>96</v>
      </c>
      <c r="AC244" s="143">
        <f>VLOOKUP($D244,'struktura dle kraje'!$A:$O,9,0)</f>
        <v>47</v>
      </c>
      <c r="AD244" s="143">
        <f>VLOOKUP($D244,'struktura dle kraje'!$A:$O,10,0)</f>
        <v>1277</v>
      </c>
      <c r="AE244" s="143">
        <f>VLOOKUP($D244,'struktura dle kraje'!$A:$O,11,0)</f>
        <v>1300</v>
      </c>
      <c r="AF244" s="143">
        <f>VLOOKUP($D244,'struktura dle kraje'!$A:$O,12,0)</f>
        <v>379</v>
      </c>
      <c r="AG244" s="143">
        <f>VLOOKUP($D244,'struktura dle kraje'!$A:$O,13,0)</f>
        <v>76</v>
      </c>
      <c r="AH244" s="145">
        <f>VLOOKUP($D244,'struktura dle kraje'!$A:$O,14,0)</f>
        <v>3175</v>
      </c>
      <c r="AI244" s="146">
        <f>VLOOKUP($D244,'struktura dle kraje'!$A:$O,15,0)</f>
        <v>120</v>
      </c>
      <c r="AJ244" s="167">
        <f>VLOOKUP($F244,'struktura dle okresů'!$A:$O,4,0)</f>
        <v>7054</v>
      </c>
      <c r="AK244" s="168">
        <f>VLOOKUP($F244,'struktura dle okresů'!$A:$O,5,0)</f>
        <v>156</v>
      </c>
      <c r="AL244" s="168">
        <f>VLOOKUP($F244,'struktura dle okresů'!$A:$O,6,0)</f>
        <v>1231</v>
      </c>
      <c r="AM244" s="169">
        <f>VLOOKUP($F244,'struktura dle okresů'!$A:$O,7,0)</f>
        <v>8441</v>
      </c>
      <c r="AN244" s="168">
        <f>VLOOKUP($F244,'struktura dle okresů'!$A:$O,8,0)</f>
        <v>96</v>
      </c>
      <c r="AO244" s="168">
        <f>VLOOKUP($F244,'struktura dle okresů'!$A:$O,9,0)</f>
        <v>47</v>
      </c>
      <c r="AP244" s="168">
        <f>VLOOKUP($F244,'struktura dle okresů'!$A:$O,10,0)</f>
        <v>1277</v>
      </c>
      <c r="AQ244" s="168">
        <f>VLOOKUP($F244,'struktura dle okresů'!$A:$O,11,0)</f>
        <v>1300</v>
      </c>
      <c r="AR244" s="168">
        <f>VLOOKUP($F244,'struktura dle okresů'!$A:$O,12,0)</f>
        <v>379</v>
      </c>
      <c r="AS244" s="168">
        <f>VLOOKUP($F244,'struktura dle okresů'!$A:$O,13,0)</f>
        <v>76</v>
      </c>
      <c r="AT244" s="170">
        <f>VLOOKUP($F244,'struktura dle okresů'!$A:$O,14,0)</f>
        <v>3175</v>
      </c>
      <c r="AU244" s="171">
        <f>VLOOKUP($F244,'struktura dle okresů'!$A:$O,15,0)</f>
        <v>120</v>
      </c>
      <c r="AV244" s="30">
        <f t="shared" si="115"/>
        <v>3.7817012928691293E-4</v>
      </c>
      <c r="AW244" s="31" t="str">
        <f t="shared" si="116"/>
        <v/>
      </c>
      <c r="AX244" s="31">
        <f t="shared" si="117"/>
        <v>8.1549439347604487E-4</v>
      </c>
      <c r="AY244" s="121">
        <f t="shared" si="118"/>
        <v>4.1636306859581555E-4</v>
      </c>
      <c r="AZ244" s="31">
        <f t="shared" si="119"/>
        <v>3.0195381882770871E-2</v>
      </c>
      <c r="BA244" s="31" t="str">
        <f t="shared" si="120"/>
        <v/>
      </c>
      <c r="BB244" s="31" t="str">
        <f t="shared" si="121"/>
        <v/>
      </c>
      <c r="BC244" s="31">
        <f t="shared" si="122"/>
        <v>2.8985507246376812E-3</v>
      </c>
      <c r="BD244" s="31" t="str">
        <f t="shared" si="123"/>
        <v/>
      </c>
      <c r="BE244" s="31" t="str">
        <f t="shared" si="124"/>
        <v/>
      </c>
      <c r="BF244" s="122">
        <f t="shared" si="125"/>
        <v>1.8213022310952331E-3</v>
      </c>
      <c r="BG244" s="123" t="str">
        <f t="shared" si="126"/>
        <v/>
      </c>
      <c r="BH244" s="184">
        <f t="shared" si="127"/>
        <v>2.2682166146867026E-3</v>
      </c>
      <c r="BI244" s="185" t="str">
        <f t="shared" si="128"/>
        <v/>
      </c>
      <c r="BJ244" s="185">
        <f t="shared" si="129"/>
        <v>3.249390739236393E-3</v>
      </c>
      <c r="BK244" s="186">
        <f t="shared" si="130"/>
        <v>2.3693875133278049E-3</v>
      </c>
      <c r="BL244" s="185">
        <f t="shared" si="131"/>
        <v>0.17708333333333334</v>
      </c>
      <c r="BM244" s="185" t="str">
        <f t="shared" si="132"/>
        <v/>
      </c>
      <c r="BN244" s="185" t="str">
        <f t="shared" si="133"/>
        <v/>
      </c>
      <c r="BO244" s="185">
        <f t="shared" si="134"/>
        <v>2.6923076923076925E-2</v>
      </c>
      <c r="BP244" s="185" t="str">
        <f t="shared" si="135"/>
        <v/>
      </c>
      <c r="BQ244" s="185" t="str">
        <f t="shared" si="136"/>
        <v/>
      </c>
      <c r="BR244" s="187">
        <f t="shared" si="137"/>
        <v>1.6377952755905513E-2</v>
      </c>
      <c r="BS244" s="188" t="str">
        <f t="shared" si="138"/>
        <v/>
      </c>
      <c r="BT244" s="209">
        <f t="shared" si="139"/>
        <v>2.2682166146867026E-3</v>
      </c>
      <c r="BU244" s="210" t="str">
        <f t="shared" si="140"/>
        <v/>
      </c>
      <c r="BV244" s="210">
        <f t="shared" si="141"/>
        <v>3.249390739236393E-3</v>
      </c>
      <c r="BW244" s="211">
        <f t="shared" si="142"/>
        <v>2.3693875133278049E-3</v>
      </c>
      <c r="BX244" s="210">
        <f t="shared" si="143"/>
        <v>0.17708333333333334</v>
      </c>
      <c r="BY244" s="210" t="str">
        <f t="shared" si="144"/>
        <v/>
      </c>
      <c r="BZ244" s="210" t="str">
        <f t="shared" si="145"/>
        <v/>
      </c>
      <c r="CA244" s="210">
        <f t="shared" si="146"/>
        <v>2.6923076923076925E-2</v>
      </c>
      <c r="CB244" s="210" t="str">
        <f t="shared" si="147"/>
        <v/>
      </c>
      <c r="CC244" s="210" t="str">
        <f t="shared" si="148"/>
        <v/>
      </c>
      <c r="CD244" s="212">
        <f t="shared" si="149"/>
        <v>1.6377952755905513E-2</v>
      </c>
      <c r="CE244" s="213" t="str">
        <f t="shared" si="150"/>
        <v/>
      </c>
    </row>
    <row r="245" spans="1:83" x14ac:dyDescent="0.25">
      <c r="A245" s="12" t="s">
        <v>649</v>
      </c>
      <c r="B245" s="13" t="s">
        <v>650</v>
      </c>
      <c r="C245" s="13" t="s">
        <v>141</v>
      </c>
      <c r="D245" s="13" t="s">
        <v>44</v>
      </c>
      <c r="E245" s="13" t="s">
        <v>45</v>
      </c>
      <c r="F245" s="13" t="s">
        <v>46</v>
      </c>
      <c r="G245" s="13" t="s">
        <v>47</v>
      </c>
      <c r="H245" s="13" t="s">
        <v>205</v>
      </c>
      <c r="I245" s="13" t="str">
        <f t="shared" si="114"/>
        <v>ne</v>
      </c>
      <c r="J245" s="14">
        <f>VLOOKUP(D245,'struktura dle kraje'!A:C,3,0)</f>
        <v>1397880</v>
      </c>
      <c r="K245" s="45">
        <f>VLOOKUP(F245,'struktura dle okresů'!A:C,3,0)</f>
        <v>1397880</v>
      </c>
      <c r="L245" s="44"/>
      <c r="M245" s="14"/>
      <c r="N245" s="14"/>
      <c r="O245" s="15"/>
      <c r="P245" s="14">
        <v>30</v>
      </c>
      <c r="Q245" s="14"/>
      <c r="R245" s="14"/>
      <c r="S245" s="14"/>
      <c r="T245" s="14"/>
      <c r="U245" s="14"/>
      <c r="V245" s="16">
        <v>30</v>
      </c>
      <c r="W245" s="17"/>
      <c r="X245" s="142">
        <f>VLOOKUP($D245,'struktura dle kraje'!$A:$O,4,0)</f>
        <v>7054</v>
      </c>
      <c r="Y245" s="143">
        <f>VLOOKUP($D245,'struktura dle kraje'!$A:$O,5,0)</f>
        <v>156</v>
      </c>
      <c r="Z245" s="143">
        <f>VLOOKUP($D245,'struktura dle kraje'!$A:$O,6,0)</f>
        <v>1231</v>
      </c>
      <c r="AA245" s="144">
        <f>VLOOKUP($D245,'struktura dle kraje'!$A:$O,7,0)</f>
        <v>8441</v>
      </c>
      <c r="AB245" s="143">
        <f>VLOOKUP($D245,'struktura dle kraje'!$A:$O,8,0)</f>
        <v>96</v>
      </c>
      <c r="AC245" s="143">
        <f>VLOOKUP($D245,'struktura dle kraje'!$A:$O,9,0)</f>
        <v>47</v>
      </c>
      <c r="AD245" s="143">
        <f>VLOOKUP($D245,'struktura dle kraje'!$A:$O,10,0)</f>
        <v>1277</v>
      </c>
      <c r="AE245" s="143">
        <f>VLOOKUP($D245,'struktura dle kraje'!$A:$O,11,0)</f>
        <v>1300</v>
      </c>
      <c r="AF245" s="143">
        <f>VLOOKUP($D245,'struktura dle kraje'!$A:$O,12,0)</f>
        <v>379</v>
      </c>
      <c r="AG245" s="143">
        <f>VLOOKUP($D245,'struktura dle kraje'!$A:$O,13,0)</f>
        <v>76</v>
      </c>
      <c r="AH245" s="145">
        <f>VLOOKUP($D245,'struktura dle kraje'!$A:$O,14,0)</f>
        <v>3175</v>
      </c>
      <c r="AI245" s="146">
        <f>VLOOKUP($D245,'struktura dle kraje'!$A:$O,15,0)</f>
        <v>120</v>
      </c>
      <c r="AJ245" s="167">
        <f>VLOOKUP($F245,'struktura dle okresů'!$A:$O,4,0)</f>
        <v>7054</v>
      </c>
      <c r="AK245" s="168">
        <f>VLOOKUP($F245,'struktura dle okresů'!$A:$O,5,0)</f>
        <v>156</v>
      </c>
      <c r="AL245" s="168">
        <f>VLOOKUP($F245,'struktura dle okresů'!$A:$O,6,0)</f>
        <v>1231</v>
      </c>
      <c r="AM245" s="169">
        <f>VLOOKUP($F245,'struktura dle okresů'!$A:$O,7,0)</f>
        <v>8441</v>
      </c>
      <c r="AN245" s="168">
        <f>VLOOKUP($F245,'struktura dle okresů'!$A:$O,8,0)</f>
        <v>96</v>
      </c>
      <c r="AO245" s="168">
        <f>VLOOKUP($F245,'struktura dle okresů'!$A:$O,9,0)</f>
        <v>47</v>
      </c>
      <c r="AP245" s="168">
        <f>VLOOKUP($F245,'struktura dle okresů'!$A:$O,10,0)</f>
        <v>1277</v>
      </c>
      <c r="AQ245" s="168">
        <f>VLOOKUP($F245,'struktura dle okresů'!$A:$O,11,0)</f>
        <v>1300</v>
      </c>
      <c r="AR245" s="168">
        <f>VLOOKUP($F245,'struktura dle okresů'!$A:$O,12,0)</f>
        <v>379</v>
      </c>
      <c r="AS245" s="168">
        <f>VLOOKUP($F245,'struktura dle okresů'!$A:$O,13,0)</f>
        <v>76</v>
      </c>
      <c r="AT245" s="170">
        <f>VLOOKUP($F245,'struktura dle okresů'!$A:$O,14,0)</f>
        <v>3175</v>
      </c>
      <c r="AU245" s="171">
        <f>VLOOKUP($F245,'struktura dle okresů'!$A:$O,15,0)</f>
        <v>120</v>
      </c>
      <c r="AV245" s="30" t="str">
        <f t="shared" si="115"/>
        <v/>
      </c>
      <c r="AW245" s="31" t="str">
        <f t="shared" si="116"/>
        <v/>
      </c>
      <c r="AX245" s="31" t="str">
        <f t="shared" si="117"/>
        <v/>
      </c>
      <c r="AY245" s="121" t="str">
        <f t="shared" si="118"/>
        <v/>
      </c>
      <c r="AZ245" s="31">
        <f t="shared" si="119"/>
        <v>5.328596802841918E-2</v>
      </c>
      <c r="BA245" s="31" t="str">
        <f t="shared" si="120"/>
        <v/>
      </c>
      <c r="BB245" s="31" t="str">
        <f t="shared" si="121"/>
        <v/>
      </c>
      <c r="BC245" s="31" t="str">
        <f t="shared" si="122"/>
        <v/>
      </c>
      <c r="BD245" s="31" t="str">
        <f t="shared" si="123"/>
        <v/>
      </c>
      <c r="BE245" s="31" t="str">
        <f t="shared" si="124"/>
        <v/>
      </c>
      <c r="BF245" s="122">
        <f t="shared" si="125"/>
        <v>1.0507512871703267E-3</v>
      </c>
      <c r="BG245" s="123" t="str">
        <f t="shared" si="126"/>
        <v/>
      </c>
      <c r="BH245" s="184" t="str">
        <f t="shared" si="127"/>
        <v/>
      </c>
      <c r="BI245" s="185" t="str">
        <f t="shared" si="128"/>
        <v/>
      </c>
      <c r="BJ245" s="185" t="str">
        <f t="shared" si="129"/>
        <v/>
      </c>
      <c r="BK245" s="186" t="str">
        <f t="shared" si="130"/>
        <v/>
      </c>
      <c r="BL245" s="185">
        <f t="shared" si="131"/>
        <v>0.3125</v>
      </c>
      <c r="BM245" s="185" t="str">
        <f t="shared" si="132"/>
        <v/>
      </c>
      <c r="BN245" s="185" t="str">
        <f t="shared" si="133"/>
        <v/>
      </c>
      <c r="BO245" s="185" t="str">
        <f t="shared" si="134"/>
        <v/>
      </c>
      <c r="BP245" s="185" t="str">
        <f t="shared" si="135"/>
        <v/>
      </c>
      <c r="BQ245" s="185" t="str">
        <f t="shared" si="136"/>
        <v/>
      </c>
      <c r="BR245" s="187">
        <f t="shared" si="137"/>
        <v>9.4488188976377951E-3</v>
      </c>
      <c r="BS245" s="188" t="str">
        <f t="shared" si="138"/>
        <v/>
      </c>
      <c r="BT245" s="209" t="str">
        <f t="shared" si="139"/>
        <v/>
      </c>
      <c r="BU245" s="210" t="str">
        <f t="shared" si="140"/>
        <v/>
      </c>
      <c r="BV245" s="210" t="str">
        <f t="shared" si="141"/>
        <v/>
      </c>
      <c r="BW245" s="211" t="str">
        <f t="shared" si="142"/>
        <v/>
      </c>
      <c r="BX245" s="210">
        <f t="shared" si="143"/>
        <v>0.3125</v>
      </c>
      <c r="BY245" s="210" t="str">
        <f t="shared" si="144"/>
        <v/>
      </c>
      <c r="BZ245" s="210" t="str">
        <f t="shared" si="145"/>
        <v/>
      </c>
      <c r="CA245" s="210" t="str">
        <f t="shared" si="146"/>
        <v/>
      </c>
      <c r="CB245" s="210" t="str">
        <f t="shared" si="147"/>
        <v/>
      </c>
      <c r="CC245" s="210" t="str">
        <f t="shared" si="148"/>
        <v/>
      </c>
      <c r="CD245" s="212">
        <f t="shared" si="149"/>
        <v>9.4488188976377951E-3</v>
      </c>
      <c r="CE245" s="213" t="str">
        <f t="shared" si="150"/>
        <v/>
      </c>
    </row>
    <row r="246" spans="1:83" x14ac:dyDescent="0.25">
      <c r="A246" s="12" t="s">
        <v>651</v>
      </c>
      <c r="B246" s="13" t="s">
        <v>652</v>
      </c>
      <c r="C246" s="13" t="s">
        <v>141</v>
      </c>
      <c r="D246" s="13" t="s">
        <v>228</v>
      </c>
      <c r="E246" s="13" t="s">
        <v>229</v>
      </c>
      <c r="F246" s="13" t="s">
        <v>505</v>
      </c>
      <c r="G246" s="13" t="s">
        <v>506</v>
      </c>
      <c r="H246" s="13" t="s">
        <v>205</v>
      </c>
      <c r="I246" s="13" t="str">
        <f t="shared" si="114"/>
        <v>ne</v>
      </c>
      <c r="J246" s="14">
        <f>VLOOKUP(D246,'struktura dle kraje'!A:C,3,0)</f>
        <v>653227</v>
      </c>
      <c r="K246" s="45">
        <f>VLOOKUP(F246,'struktura dle okresů'!A:C,3,0)</f>
        <v>51061</v>
      </c>
      <c r="L246" s="44"/>
      <c r="M246" s="14"/>
      <c r="N246" s="14"/>
      <c r="O246" s="15"/>
      <c r="P246" s="14"/>
      <c r="Q246" s="14"/>
      <c r="R246" s="14">
        <v>45</v>
      </c>
      <c r="S246" s="14"/>
      <c r="T246" s="14"/>
      <c r="U246" s="14"/>
      <c r="V246" s="16">
        <v>45</v>
      </c>
      <c r="W246" s="17"/>
      <c r="X246" s="142">
        <f>VLOOKUP($D246,'struktura dle kraje'!$A:$O,4,0)</f>
        <v>2500</v>
      </c>
      <c r="Y246" s="143">
        <f>VLOOKUP($D246,'struktura dle kraje'!$A:$O,5,0)</f>
        <v>45</v>
      </c>
      <c r="Z246" s="143">
        <f>VLOOKUP($D246,'struktura dle kraje'!$A:$O,6,0)</f>
        <v>291</v>
      </c>
      <c r="AA246" s="144">
        <f>VLOOKUP($D246,'struktura dle kraje'!$A:$O,7,0)</f>
        <v>2836</v>
      </c>
      <c r="AB246" s="143">
        <f>VLOOKUP($D246,'struktura dle kraje'!$A:$O,8,0)</f>
        <v>8</v>
      </c>
      <c r="AC246" s="143">
        <f>VLOOKUP($D246,'struktura dle kraje'!$A:$O,9,0)</f>
        <v>13</v>
      </c>
      <c r="AD246" s="143">
        <f>VLOOKUP($D246,'struktura dle kraje'!$A:$O,10,0)</f>
        <v>672</v>
      </c>
      <c r="AE246" s="143">
        <f>VLOOKUP($D246,'struktura dle kraje'!$A:$O,11,0)</f>
        <v>380</v>
      </c>
      <c r="AF246" s="143">
        <f>VLOOKUP($D246,'struktura dle kraje'!$A:$O,12,0)</f>
        <v>0</v>
      </c>
      <c r="AG246" s="143">
        <f>VLOOKUP($D246,'struktura dle kraje'!$A:$O,13,0)</f>
        <v>32</v>
      </c>
      <c r="AH246" s="145">
        <f>VLOOKUP($D246,'struktura dle kraje'!$A:$O,14,0)</f>
        <v>1105</v>
      </c>
      <c r="AI246" s="146">
        <f>VLOOKUP($D246,'struktura dle kraje'!$A:$O,15,0)</f>
        <v>817</v>
      </c>
      <c r="AJ246" s="167">
        <f>VLOOKUP($F246,'struktura dle okresů'!$A:$O,4,0)</f>
        <v>137</v>
      </c>
      <c r="AK246" s="168">
        <f>VLOOKUP($F246,'struktura dle okresů'!$A:$O,5,0)</f>
        <v>0</v>
      </c>
      <c r="AL246" s="168">
        <f>VLOOKUP($F246,'struktura dle okresů'!$A:$O,6,0)</f>
        <v>12</v>
      </c>
      <c r="AM246" s="169">
        <f>VLOOKUP($F246,'struktura dle okresů'!$A:$O,7,0)</f>
        <v>149</v>
      </c>
      <c r="AN246" s="168">
        <f>VLOOKUP($F246,'struktura dle okresů'!$A:$O,8,0)</f>
        <v>0</v>
      </c>
      <c r="AO246" s="168">
        <f>VLOOKUP($F246,'struktura dle okresů'!$A:$O,9,0)</f>
        <v>0</v>
      </c>
      <c r="AP246" s="168">
        <f>VLOOKUP($F246,'struktura dle okresů'!$A:$O,10,0)</f>
        <v>72</v>
      </c>
      <c r="AQ246" s="168">
        <f>VLOOKUP($F246,'struktura dle okresů'!$A:$O,11,0)</f>
        <v>0</v>
      </c>
      <c r="AR246" s="168">
        <f>VLOOKUP($F246,'struktura dle okresů'!$A:$O,12,0)</f>
        <v>0</v>
      </c>
      <c r="AS246" s="168">
        <f>VLOOKUP($F246,'struktura dle okresů'!$A:$O,13,0)</f>
        <v>30</v>
      </c>
      <c r="AT246" s="170">
        <f>VLOOKUP($F246,'struktura dle okresů'!$A:$O,14,0)</f>
        <v>102</v>
      </c>
      <c r="AU246" s="171">
        <f>VLOOKUP($F246,'struktura dle okresů'!$A:$O,15,0)</f>
        <v>0</v>
      </c>
      <c r="AV246" s="30" t="str">
        <f t="shared" si="115"/>
        <v/>
      </c>
      <c r="AW246" s="31" t="str">
        <f t="shared" si="116"/>
        <v/>
      </c>
      <c r="AX246" s="31" t="str">
        <f t="shared" si="117"/>
        <v/>
      </c>
      <c r="AY246" s="121" t="str">
        <f t="shared" si="118"/>
        <v/>
      </c>
      <c r="AZ246" s="31" t="str">
        <f t="shared" si="119"/>
        <v/>
      </c>
      <c r="BA246" s="31" t="str">
        <f t="shared" si="120"/>
        <v/>
      </c>
      <c r="BB246" s="31">
        <f t="shared" si="121"/>
        <v>4.0775643349039506E-3</v>
      </c>
      <c r="BC246" s="31" t="str">
        <f t="shared" si="122"/>
        <v/>
      </c>
      <c r="BD246" s="31" t="str">
        <f t="shared" si="123"/>
        <v/>
      </c>
      <c r="BE246" s="31" t="str">
        <f t="shared" si="124"/>
        <v/>
      </c>
      <c r="BF246" s="122">
        <f t="shared" si="125"/>
        <v>1.5761269307554902E-3</v>
      </c>
      <c r="BG246" s="123" t="str">
        <f t="shared" si="126"/>
        <v/>
      </c>
      <c r="BH246" s="184" t="str">
        <f t="shared" si="127"/>
        <v/>
      </c>
      <c r="BI246" s="185" t="str">
        <f t="shared" si="128"/>
        <v/>
      </c>
      <c r="BJ246" s="185" t="str">
        <f t="shared" si="129"/>
        <v/>
      </c>
      <c r="BK246" s="186" t="str">
        <f t="shared" si="130"/>
        <v/>
      </c>
      <c r="BL246" s="185" t="str">
        <f t="shared" si="131"/>
        <v/>
      </c>
      <c r="BM246" s="185" t="str">
        <f t="shared" si="132"/>
        <v/>
      </c>
      <c r="BN246" s="185">
        <f t="shared" si="133"/>
        <v>6.6964285714285712E-2</v>
      </c>
      <c r="BO246" s="185" t="str">
        <f t="shared" si="134"/>
        <v/>
      </c>
      <c r="BP246" s="185" t="str">
        <f t="shared" si="135"/>
        <v/>
      </c>
      <c r="BQ246" s="185" t="str">
        <f t="shared" si="136"/>
        <v/>
      </c>
      <c r="BR246" s="187">
        <f t="shared" si="137"/>
        <v>4.072398190045249E-2</v>
      </c>
      <c r="BS246" s="188" t="str">
        <f t="shared" si="138"/>
        <v/>
      </c>
      <c r="BT246" s="209" t="str">
        <f t="shared" si="139"/>
        <v/>
      </c>
      <c r="BU246" s="210" t="str">
        <f t="shared" si="140"/>
        <v/>
      </c>
      <c r="BV246" s="210" t="str">
        <f t="shared" si="141"/>
        <v/>
      </c>
      <c r="BW246" s="211" t="str">
        <f t="shared" si="142"/>
        <v/>
      </c>
      <c r="BX246" s="210" t="str">
        <f t="shared" si="143"/>
        <v/>
      </c>
      <c r="BY246" s="210" t="str">
        <f t="shared" si="144"/>
        <v/>
      </c>
      <c r="BZ246" s="210">
        <f t="shared" si="145"/>
        <v>0.625</v>
      </c>
      <c r="CA246" s="210" t="str">
        <f t="shared" si="146"/>
        <v/>
      </c>
      <c r="CB246" s="210" t="str">
        <f t="shared" si="147"/>
        <v/>
      </c>
      <c r="CC246" s="210" t="str">
        <f t="shared" si="148"/>
        <v/>
      </c>
      <c r="CD246" s="212">
        <f t="shared" si="149"/>
        <v>0.44117647058823528</v>
      </c>
      <c r="CE246" s="213" t="str">
        <f t="shared" si="150"/>
        <v/>
      </c>
    </row>
    <row r="247" spans="1:83" x14ac:dyDescent="0.25">
      <c r="A247" s="12" t="s">
        <v>653</v>
      </c>
      <c r="B247" s="13" t="s">
        <v>654</v>
      </c>
      <c r="C247" s="13" t="s">
        <v>53</v>
      </c>
      <c r="D247" s="13" t="s">
        <v>44</v>
      </c>
      <c r="E247" s="13" t="s">
        <v>45</v>
      </c>
      <c r="F247" s="13" t="s">
        <v>46</v>
      </c>
      <c r="G247" s="13" t="s">
        <v>47</v>
      </c>
      <c r="H247" s="13" t="s">
        <v>205</v>
      </c>
      <c r="I247" s="13" t="str">
        <f t="shared" si="114"/>
        <v>ano</v>
      </c>
      <c r="J247" s="14">
        <f>VLOOKUP(D247,'struktura dle kraje'!A:C,3,0)</f>
        <v>1397880</v>
      </c>
      <c r="K247" s="45">
        <f>VLOOKUP(F247,'struktura dle okresů'!A:C,3,0)</f>
        <v>1397880</v>
      </c>
      <c r="L247" s="44">
        <v>20</v>
      </c>
      <c r="M247" s="14"/>
      <c r="N247" s="14"/>
      <c r="O247" s="15">
        <v>20</v>
      </c>
      <c r="P247" s="14"/>
      <c r="Q247" s="14"/>
      <c r="R247" s="14"/>
      <c r="S247" s="14"/>
      <c r="T247" s="14"/>
      <c r="U247" s="14"/>
      <c r="V247" s="16">
        <v>0</v>
      </c>
      <c r="W247" s="17"/>
      <c r="X247" s="142">
        <f>VLOOKUP($D247,'struktura dle kraje'!$A:$O,4,0)</f>
        <v>7054</v>
      </c>
      <c r="Y247" s="143">
        <f>VLOOKUP($D247,'struktura dle kraje'!$A:$O,5,0)</f>
        <v>156</v>
      </c>
      <c r="Z247" s="143">
        <f>VLOOKUP($D247,'struktura dle kraje'!$A:$O,6,0)</f>
        <v>1231</v>
      </c>
      <c r="AA247" s="144">
        <f>VLOOKUP($D247,'struktura dle kraje'!$A:$O,7,0)</f>
        <v>8441</v>
      </c>
      <c r="AB247" s="143">
        <f>VLOOKUP($D247,'struktura dle kraje'!$A:$O,8,0)</f>
        <v>96</v>
      </c>
      <c r="AC247" s="143">
        <f>VLOOKUP($D247,'struktura dle kraje'!$A:$O,9,0)</f>
        <v>47</v>
      </c>
      <c r="AD247" s="143">
        <f>VLOOKUP($D247,'struktura dle kraje'!$A:$O,10,0)</f>
        <v>1277</v>
      </c>
      <c r="AE247" s="143">
        <f>VLOOKUP($D247,'struktura dle kraje'!$A:$O,11,0)</f>
        <v>1300</v>
      </c>
      <c r="AF247" s="143">
        <f>VLOOKUP($D247,'struktura dle kraje'!$A:$O,12,0)</f>
        <v>379</v>
      </c>
      <c r="AG247" s="143">
        <f>VLOOKUP($D247,'struktura dle kraje'!$A:$O,13,0)</f>
        <v>76</v>
      </c>
      <c r="AH247" s="145">
        <f>VLOOKUP($D247,'struktura dle kraje'!$A:$O,14,0)</f>
        <v>3175</v>
      </c>
      <c r="AI247" s="146">
        <f>VLOOKUP($D247,'struktura dle kraje'!$A:$O,15,0)</f>
        <v>120</v>
      </c>
      <c r="AJ247" s="167">
        <f>VLOOKUP($F247,'struktura dle okresů'!$A:$O,4,0)</f>
        <v>7054</v>
      </c>
      <c r="AK247" s="168">
        <f>VLOOKUP($F247,'struktura dle okresů'!$A:$O,5,0)</f>
        <v>156</v>
      </c>
      <c r="AL247" s="168">
        <f>VLOOKUP($F247,'struktura dle okresů'!$A:$O,6,0)</f>
        <v>1231</v>
      </c>
      <c r="AM247" s="169">
        <f>VLOOKUP($F247,'struktura dle okresů'!$A:$O,7,0)</f>
        <v>8441</v>
      </c>
      <c r="AN247" s="168">
        <f>VLOOKUP($F247,'struktura dle okresů'!$A:$O,8,0)</f>
        <v>96</v>
      </c>
      <c r="AO247" s="168">
        <f>VLOOKUP($F247,'struktura dle okresů'!$A:$O,9,0)</f>
        <v>47</v>
      </c>
      <c r="AP247" s="168">
        <f>VLOOKUP($F247,'struktura dle okresů'!$A:$O,10,0)</f>
        <v>1277</v>
      </c>
      <c r="AQ247" s="168">
        <f>VLOOKUP($F247,'struktura dle okresů'!$A:$O,11,0)</f>
        <v>1300</v>
      </c>
      <c r="AR247" s="168">
        <f>VLOOKUP($F247,'struktura dle okresů'!$A:$O,12,0)</f>
        <v>379</v>
      </c>
      <c r="AS247" s="168">
        <f>VLOOKUP($F247,'struktura dle okresů'!$A:$O,13,0)</f>
        <v>76</v>
      </c>
      <c r="AT247" s="170">
        <f>VLOOKUP($F247,'struktura dle okresů'!$A:$O,14,0)</f>
        <v>3175</v>
      </c>
      <c r="AU247" s="171">
        <f>VLOOKUP($F247,'struktura dle okresů'!$A:$O,15,0)</f>
        <v>120</v>
      </c>
      <c r="AV247" s="30">
        <f t="shared" si="115"/>
        <v>4.7271266160864121E-4</v>
      </c>
      <c r="AW247" s="31" t="str">
        <f t="shared" si="116"/>
        <v/>
      </c>
      <c r="AX247" s="31" t="str">
        <f t="shared" si="117"/>
        <v/>
      </c>
      <c r="AY247" s="121">
        <f t="shared" si="118"/>
        <v>4.1636306859581555E-4</v>
      </c>
      <c r="AZ247" s="31" t="str">
        <f t="shared" si="119"/>
        <v/>
      </c>
      <c r="BA247" s="31" t="str">
        <f t="shared" si="120"/>
        <v/>
      </c>
      <c r="BB247" s="31" t="str">
        <f t="shared" si="121"/>
        <v/>
      </c>
      <c r="BC247" s="31" t="str">
        <f t="shared" si="122"/>
        <v/>
      </c>
      <c r="BD247" s="31" t="str">
        <f t="shared" si="123"/>
        <v/>
      </c>
      <c r="BE247" s="31" t="str">
        <f t="shared" si="124"/>
        <v/>
      </c>
      <c r="BF247" s="122" t="str">
        <f t="shared" si="125"/>
        <v/>
      </c>
      <c r="BG247" s="123" t="str">
        <f t="shared" si="126"/>
        <v/>
      </c>
      <c r="BH247" s="184">
        <f t="shared" si="127"/>
        <v>2.8352707683583782E-3</v>
      </c>
      <c r="BI247" s="185" t="str">
        <f t="shared" si="128"/>
        <v/>
      </c>
      <c r="BJ247" s="185" t="str">
        <f t="shared" si="129"/>
        <v/>
      </c>
      <c r="BK247" s="186">
        <f t="shared" si="130"/>
        <v>2.3693875133278049E-3</v>
      </c>
      <c r="BL247" s="185" t="str">
        <f t="shared" si="131"/>
        <v/>
      </c>
      <c r="BM247" s="185" t="str">
        <f t="shared" si="132"/>
        <v/>
      </c>
      <c r="BN247" s="185" t="str">
        <f t="shared" si="133"/>
        <v/>
      </c>
      <c r="BO247" s="185" t="str">
        <f t="shared" si="134"/>
        <v/>
      </c>
      <c r="BP247" s="185" t="str">
        <f t="shared" si="135"/>
        <v/>
      </c>
      <c r="BQ247" s="185" t="str">
        <f t="shared" si="136"/>
        <v/>
      </c>
      <c r="BR247" s="187" t="str">
        <f t="shared" si="137"/>
        <v/>
      </c>
      <c r="BS247" s="188" t="str">
        <f t="shared" si="138"/>
        <v/>
      </c>
      <c r="BT247" s="209">
        <f t="shared" si="139"/>
        <v>2.8352707683583782E-3</v>
      </c>
      <c r="BU247" s="210" t="str">
        <f t="shared" si="140"/>
        <v/>
      </c>
      <c r="BV247" s="210" t="str">
        <f t="shared" si="141"/>
        <v/>
      </c>
      <c r="BW247" s="211">
        <f t="shared" si="142"/>
        <v>2.3693875133278049E-3</v>
      </c>
      <c r="BX247" s="210" t="str">
        <f t="shared" si="143"/>
        <v/>
      </c>
      <c r="BY247" s="210" t="str">
        <f t="shared" si="144"/>
        <v/>
      </c>
      <c r="BZ247" s="210" t="str">
        <f t="shared" si="145"/>
        <v/>
      </c>
      <c r="CA247" s="210" t="str">
        <f t="shared" si="146"/>
        <v/>
      </c>
      <c r="CB247" s="210" t="str">
        <f t="shared" si="147"/>
        <v/>
      </c>
      <c r="CC247" s="210" t="str">
        <f t="shared" si="148"/>
        <v/>
      </c>
      <c r="CD247" s="212" t="str">
        <f t="shared" si="149"/>
        <v/>
      </c>
      <c r="CE247" s="213" t="str">
        <f t="shared" si="150"/>
        <v/>
      </c>
    </row>
    <row r="248" spans="1:83" x14ac:dyDescent="0.25">
      <c r="A248" s="12" t="s">
        <v>655</v>
      </c>
      <c r="B248" s="13" t="s">
        <v>656</v>
      </c>
      <c r="C248" s="13" t="s">
        <v>336</v>
      </c>
      <c r="D248" s="13" t="s">
        <v>254</v>
      </c>
      <c r="E248" s="13" t="s">
        <v>255</v>
      </c>
      <c r="F248" s="13" t="s">
        <v>523</v>
      </c>
      <c r="G248" s="13" t="s">
        <v>524</v>
      </c>
      <c r="H248" s="13" t="s">
        <v>205</v>
      </c>
      <c r="I248" s="13" t="str">
        <f t="shared" si="114"/>
        <v>ne</v>
      </c>
      <c r="J248" s="14">
        <f>VLOOKUP(D248,'struktura dle kraje'!A:C,3,0)</f>
        <v>614640</v>
      </c>
      <c r="K248" s="45">
        <f>VLOOKUP(F248,'struktura dle okresů'!A:C,3,0)</f>
        <v>57370</v>
      </c>
      <c r="L248" s="44"/>
      <c r="M248" s="14"/>
      <c r="N248" s="14"/>
      <c r="O248" s="15"/>
      <c r="P248" s="14"/>
      <c r="Q248" s="14"/>
      <c r="R248" s="14"/>
      <c r="S248" s="14"/>
      <c r="T248" s="14"/>
      <c r="U248" s="14"/>
      <c r="V248" s="16">
        <v>0</v>
      </c>
      <c r="W248" s="17">
        <v>120</v>
      </c>
      <c r="X248" s="142">
        <f>VLOOKUP($D248,'struktura dle kraje'!$A:$O,4,0)</f>
        <v>2423</v>
      </c>
      <c r="Y248" s="143">
        <f>VLOOKUP($D248,'struktura dle kraje'!$A:$O,5,0)</f>
        <v>32</v>
      </c>
      <c r="Z248" s="143">
        <f>VLOOKUP($D248,'struktura dle kraje'!$A:$O,6,0)</f>
        <v>215</v>
      </c>
      <c r="AA248" s="144">
        <f>VLOOKUP($D248,'struktura dle kraje'!$A:$O,7,0)</f>
        <v>2670</v>
      </c>
      <c r="AB248" s="143">
        <f>VLOOKUP($D248,'struktura dle kraje'!$A:$O,8,0)</f>
        <v>25</v>
      </c>
      <c r="AC248" s="143">
        <f>VLOOKUP($D248,'struktura dle kraje'!$A:$O,9,0)</f>
        <v>35</v>
      </c>
      <c r="AD248" s="143">
        <f>VLOOKUP($D248,'struktura dle kraje'!$A:$O,10,0)</f>
        <v>702</v>
      </c>
      <c r="AE248" s="143">
        <f>VLOOKUP($D248,'struktura dle kraje'!$A:$O,11,0)</f>
        <v>1220</v>
      </c>
      <c r="AF248" s="143">
        <f>VLOOKUP($D248,'struktura dle kraje'!$A:$O,12,0)</f>
        <v>60</v>
      </c>
      <c r="AG248" s="143">
        <f>VLOOKUP($D248,'struktura dle kraje'!$A:$O,13,0)</f>
        <v>28</v>
      </c>
      <c r="AH248" s="145">
        <f>VLOOKUP($D248,'struktura dle kraje'!$A:$O,14,0)</f>
        <v>2070</v>
      </c>
      <c r="AI248" s="146">
        <f>VLOOKUP($D248,'struktura dle kraje'!$A:$O,15,0)</f>
        <v>120</v>
      </c>
      <c r="AJ248" s="167">
        <f>VLOOKUP($F248,'struktura dle okresů'!$A:$O,4,0)</f>
        <v>0</v>
      </c>
      <c r="AK248" s="168">
        <f>VLOOKUP($F248,'struktura dle okresů'!$A:$O,5,0)</f>
        <v>0</v>
      </c>
      <c r="AL248" s="168">
        <f>VLOOKUP($F248,'struktura dle okresů'!$A:$O,6,0)</f>
        <v>0</v>
      </c>
      <c r="AM248" s="169">
        <f>VLOOKUP($F248,'struktura dle okresů'!$A:$O,7,0)</f>
        <v>0</v>
      </c>
      <c r="AN248" s="168">
        <f>VLOOKUP($F248,'struktura dle okresů'!$A:$O,8,0)</f>
        <v>0</v>
      </c>
      <c r="AO248" s="168">
        <f>VLOOKUP($F248,'struktura dle okresů'!$A:$O,9,0)</f>
        <v>0</v>
      </c>
      <c r="AP248" s="168">
        <f>VLOOKUP($F248,'struktura dle okresů'!$A:$O,10,0)</f>
        <v>90</v>
      </c>
      <c r="AQ248" s="168">
        <f>VLOOKUP($F248,'struktura dle okresů'!$A:$O,11,0)</f>
        <v>0</v>
      </c>
      <c r="AR248" s="168">
        <f>VLOOKUP($F248,'struktura dle okresů'!$A:$O,12,0)</f>
        <v>0</v>
      </c>
      <c r="AS248" s="168">
        <f>VLOOKUP($F248,'struktura dle okresů'!$A:$O,13,0)</f>
        <v>0</v>
      </c>
      <c r="AT248" s="170">
        <f>VLOOKUP($F248,'struktura dle okresů'!$A:$O,14,0)</f>
        <v>90</v>
      </c>
      <c r="AU248" s="171">
        <f>VLOOKUP($F248,'struktura dle okresů'!$A:$O,15,0)</f>
        <v>120</v>
      </c>
      <c r="AV248" s="30" t="str">
        <f t="shared" si="115"/>
        <v/>
      </c>
      <c r="AW248" s="31" t="str">
        <f t="shared" si="116"/>
        <v/>
      </c>
      <c r="AX248" s="31" t="str">
        <f t="shared" si="117"/>
        <v/>
      </c>
      <c r="AY248" s="121" t="str">
        <f t="shared" si="118"/>
        <v/>
      </c>
      <c r="AZ248" s="31" t="str">
        <f t="shared" si="119"/>
        <v/>
      </c>
      <c r="BA248" s="31" t="str">
        <f t="shared" si="120"/>
        <v/>
      </c>
      <c r="BB248" s="31" t="str">
        <f t="shared" si="121"/>
        <v/>
      </c>
      <c r="BC248" s="31" t="str">
        <f t="shared" si="122"/>
        <v/>
      </c>
      <c r="BD248" s="31" t="str">
        <f t="shared" si="123"/>
        <v/>
      </c>
      <c r="BE248" s="31" t="str">
        <f t="shared" si="124"/>
        <v/>
      </c>
      <c r="BF248" s="122" t="str">
        <f t="shared" si="125"/>
        <v/>
      </c>
      <c r="BG248" s="123">
        <f t="shared" si="126"/>
        <v>1.2312743689718859E-2</v>
      </c>
      <c r="BH248" s="184" t="str">
        <f t="shared" si="127"/>
        <v/>
      </c>
      <c r="BI248" s="185" t="str">
        <f t="shared" si="128"/>
        <v/>
      </c>
      <c r="BJ248" s="185" t="str">
        <f t="shared" si="129"/>
        <v/>
      </c>
      <c r="BK248" s="186" t="str">
        <f t="shared" si="130"/>
        <v/>
      </c>
      <c r="BL248" s="185" t="str">
        <f t="shared" si="131"/>
        <v/>
      </c>
      <c r="BM248" s="185" t="str">
        <f t="shared" si="132"/>
        <v/>
      </c>
      <c r="BN248" s="185" t="str">
        <f t="shared" si="133"/>
        <v/>
      </c>
      <c r="BO248" s="185" t="str">
        <f t="shared" si="134"/>
        <v/>
      </c>
      <c r="BP248" s="185" t="str">
        <f t="shared" si="135"/>
        <v/>
      </c>
      <c r="BQ248" s="185" t="str">
        <f t="shared" si="136"/>
        <v/>
      </c>
      <c r="BR248" s="187" t="str">
        <f t="shared" si="137"/>
        <v/>
      </c>
      <c r="BS248" s="188">
        <f t="shared" si="138"/>
        <v>1</v>
      </c>
      <c r="BT248" s="209" t="str">
        <f t="shared" si="139"/>
        <v/>
      </c>
      <c r="BU248" s="210" t="str">
        <f t="shared" si="140"/>
        <v/>
      </c>
      <c r="BV248" s="210" t="str">
        <f t="shared" si="141"/>
        <v/>
      </c>
      <c r="BW248" s="211" t="str">
        <f t="shared" si="142"/>
        <v/>
      </c>
      <c r="BX248" s="210" t="str">
        <f t="shared" si="143"/>
        <v/>
      </c>
      <c r="BY248" s="210" t="str">
        <f t="shared" si="144"/>
        <v/>
      </c>
      <c r="BZ248" s="210" t="str">
        <f t="shared" si="145"/>
        <v/>
      </c>
      <c r="CA248" s="210" t="str">
        <f t="shared" si="146"/>
        <v/>
      </c>
      <c r="CB248" s="210" t="str">
        <f t="shared" si="147"/>
        <v/>
      </c>
      <c r="CC248" s="210" t="str">
        <f t="shared" si="148"/>
        <v/>
      </c>
      <c r="CD248" s="212" t="str">
        <f t="shared" si="149"/>
        <v/>
      </c>
      <c r="CE248" s="213">
        <f t="shared" si="150"/>
        <v>1</v>
      </c>
    </row>
    <row r="249" spans="1:83" x14ac:dyDescent="0.25">
      <c r="A249" s="12" t="s">
        <v>657</v>
      </c>
      <c r="B249" s="13" t="s">
        <v>658</v>
      </c>
      <c r="C249" s="13" t="s">
        <v>336</v>
      </c>
      <c r="D249" s="13" t="s">
        <v>31</v>
      </c>
      <c r="E249" s="13" t="s">
        <v>32</v>
      </c>
      <c r="F249" s="13" t="s">
        <v>35</v>
      </c>
      <c r="G249" s="13" t="s">
        <v>36</v>
      </c>
      <c r="H249" s="13" t="s">
        <v>205</v>
      </c>
      <c r="I249" s="13" t="str">
        <f t="shared" si="114"/>
        <v>ne</v>
      </c>
      <c r="J249" s="14">
        <f>VLOOKUP(D249,'struktura dle kraje'!A:C,3,0)</f>
        <v>293195</v>
      </c>
      <c r="K249" s="45">
        <f>VLOOKUP(F249,'struktura dle okresů'!A:C,3,0)</f>
        <v>114567</v>
      </c>
      <c r="L249" s="44"/>
      <c r="M249" s="14"/>
      <c r="N249" s="14"/>
      <c r="O249" s="15"/>
      <c r="P249" s="14"/>
      <c r="Q249" s="14"/>
      <c r="R249" s="14"/>
      <c r="S249" s="14"/>
      <c r="T249" s="14"/>
      <c r="U249" s="14"/>
      <c r="V249" s="16">
        <v>0</v>
      </c>
      <c r="W249" s="17">
        <v>660</v>
      </c>
      <c r="X249" s="142">
        <f>VLOOKUP($D249,'struktura dle kraje'!$A:$O,4,0)</f>
        <v>889</v>
      </c>
      <c r="Y249" s="143">
        <f>VLOOKUP($D249,'struktura dle kraje'!$A:$O,5,0)</f>
        <v>17</v>
      </c>
      <c r="Z249" s="143">
        <f>VLOOKUP($D249,'struktura dle kraje'!$A:$O,6,0)</f>
        <v>81</v>
      </c>
      <c r="AA249" s="144">
        <f>VLOOKUP($D249,'struktura dle kraje'!$A:$O,7,0)</f>
        <v>987</v>
      </c>
      <c r="AB249" s="143">
        <f>VLOOKUP($D249,'struktura dle kraje'!$A:$O,8,0)</f>
        <v>35</v>
      </c>
      <c r="AC249" s="143">
        <f>VLOOKUP($D249,'struktura dle kraje'!$A:$O,9,0)</f>
        <v>20</v>
      </c>
      <c r="AD249" s="143">
        <f>VLOOKUP($D249,'struktura dle kraje'!$A:$O,10,0)</f>
        <v>316</v>
      </c>
      <c r="AE249" s="143">
        <f>VLOOKUP($D249,'struktura dle kraje'!$A:$O,11,0)</f>
        <v>25</v>
      </c>
      <c r="AF249" s="143">
        <f>VLOOKUP($D249,'struktura dle kraje'!$A:$O,12,0)</f>
        <v>267</v>
      </c>
      <c r="AG249" s="143">
        <f>VLOOKUP($D249,'struktura dle kraje'!$A:$O,13,0)</f>
        <v>20</v>
      </c>
      <c r="AH249" s="145">
        <f>VLOOKUP($D249,'struktura dle kraje'!$A:$O,14,0)</f>
        <v>683</v>
      </c>
      <c r="AI249" s="146">
        <f>VLOOKUP($D249,'struktura dle kraje'!$A:$O,15,0)</f>
        <v>2139</v>
      </c>
      <c r="AJ249" s="167">
        <f>VLOOKUP($F249,'struktura dle okresů'!$A:$O,4,0)</f>
        <v>482</v>
      </c>
      <c r="AK249" s="168">
        <f>VLOOKUP($F249,'struktura dle okresů'!$A:$O,5,0)</f>
        <v>6</v>
      </c>
      <c r="AL249" s="168">
        <f>VLOOKUP($F249,'struktura dle okresů'!$A:$O,6,0)</f>
        <v>48</v>
      </c>
      <c r="AM249" s="169">
        <f>VLOOKUP($F249,'struktura dle okresů'!$A:$O,7,0)</f>
        <v>536</v>
      </c>
      <c r="AN249" s="168">
        <f>VLOOKUP($F249,'struktura dle okresů'!$A:$O,8,0)</f>
        <v>35</v>
      </c>
      <c r="AO249" s="168">
        <f>VLOOKUP($F249,'struktura dle okresů'!$A:$O,9,0)</f>
        <v>20</v>
      </c>
      <c r="AP249" s="168">
        <f>VLOOKUP($F249,'struktura dle okresů'!$A:$O,10,0)</f>
        <v>97</v>
      </c>
      <c r="AQ249" s="168">
        <f>VLOOKUP($F249,'struktura dle okresů'!$A:$O,11,0)</f>
        <v>25</v>
      </c>
      <c r="AR249" s="168">
        <f>VLOOKUP($F249,'struktura dle okresů'!$A:$O,12,0)</f>
        <v>0</v>
      </c>
      <c r="AS249" s="168">
        <f>VLOOKUP($F249,'struktura dle okresů'!$A:$O,13,0)</f>
        <v>20</v>
      </c>
      <c r="AT249" s="170">
        <f>VLOOKUP($F249,'struktura dle okresů'!$A:$O,14,0)</f>
        <v>197</v>
      </c>
      <c r="AU249" s="171">
        <f>VLOOKUP($F249,'struktura dle okresů'!$A:$O,15,0)</f>
        <v>1028</v>
      </c>
      <c r="AV249" s="30" t="str">
        <f t="shared" si="115"/>
        <v/>
      </c>
      <c r="AW249" s="31" t="str">
        <f t="shared" si="116"/>
        <v/>
      </c>
      <c r="AX249" s="31" t="str">
        <f t="shared" si="117"/>
        <v/>
      </c>
      <c r="AY249" s="121" t="str">
        <f t="shared" si="118"/>
        <v/>
      </c>
      <c r="AZ249" s="31" t="str">
        <f t="shared" si="119"/>
        <v/>
      </c>
      <c r="BA249" s="31" t="str">
        <f t="shared" si="120"/>
        <v/>
      </c>
      <c r="BB249" s="31" t="str">
        <f t="shared" si="121"/>
        <v/>
      </c>
      <c r="BC249" s="31" t="str">
        <f t="shared" si="122"/>
        <v/>
      </c>
      <c r="BD249" s="31" t="str">
        <f t="shared" si="123"/>
        <v/>
      </c>
      <c r="BE249" s="31" t="str">
        <f t="shared" si="124"/>
        <v/>
      </c>
      <c r="BF249" s="122" t="str">
        <f t="shared" si="125"/>
        <v/>
      </c>
      <c r="BG249" s="123">
        <f t="shared" si="126"/>
        <v>6.772009029345373E-2</v>
      </c>
      <c r="BH249" s="184" t="str">
        <f t="shared" si="127"/>
        <v/>
      </c>
      <c r="BI249" s="185" t="str">
        <f t="shared" si="128"/>
        <v/>
      </c>
      <c r="BJ249" s="185" t="str">
        <f t="shared" si="129"/>
        <v/>
      </c>
      <c r="BK249" s="186" t="str">
        <f t="shared" si="130"/>
        <v/>
      </c>
      <c r="BL249" s="185" t="str">
        <f t="shared" si="131"/>
        <v/>
      </c>
      <c r="BM249" s="185" t="str">
        <f t="shared" si="132"/>
        <v/>
      </c>
      <c r="BN249" s="185" t="str">
        <f t="shared" si="133"/>
        <v/>
      </c>
      <c r="BO249" s="185" t="str">
        <f t="shared" si="134"/>
        <v/>
      </c>
      <c r="BP249" s="185" t="str">
        <f t="shared" si="135"/>
        <v/>
      </c>
      <c r="BQ249" s="185" t="str">
        <f t="shared" si="136"/>
        <v/>
      </c>
      <c r="BR249" s="187" t="str">
        <f t="shared" si="137"/>
        <v/>
      </c>
      <c r="BS249" s="188">
        <f t="shared" si="138"/>
        <v>0.30855539971949508</v>
      </c>
      <c r="BT249" s="209" t="str">
        <f t="shared" si="139"/>
        <v/>
      </c>
      <c r="BU249" s="210" t="str">
        <f t="shared" si="140"/>
        <v/>
      </c>
      <c r="BV249" s="210" t="str">
        <f t="shared" si="141"/>
        <v/>
      </c>
      <c r="BW249" s="211" t="str">
        <f t="shared" si="142"/>
        <v/>
      </c>
      <c r="BX249" s="210" t="str">
        <f t="shared" si="143"/>
        <v/>
      </c>
      <c r="BY249" s="210" t="str">
        <f t="shared" si="144"/>
        <v/>
      </c>
      <c r="BZ249" s="210" t="str">
        <f t="shared" si="145"/>
        <v/>
      </c>
      <c r="CA249" s="210" t="str">
        <f t="shared" si="146"/>
        <v/>
      </c>
      <c r="CB249" s="210" t="str">
        <f t="shared" si="147"/>
        <v/>
      </c>
      <c r="CC249" s="210" t="str">
        <f t="shared" si="148"/>
        <v/>
      </c>
      <c r="CD249" s="212" t="str">
        <f t="shared" si="149"/>
        <v/>
      </c>
      <c r="CE249" s="213">
        <f t="shared" si="150"/>
        <v>0.642023346303502</v>
      </c>
    </row>
    <row r="250" spans="1:83" x14ac:dyDescent="0.25">
      <c r="A250" s="12" t="s">
        <v>659</v>
      </c>
      <c r="B250" s="13" t="s">
        <v>660</v>
      </c>
      <c r="C250" s="13" t="s">
        <v>336</v>
      </c>
      <c r="D250" s="13" t="s">
        <v>102</v>
      </c>
      <c r="E250" s="13" t="s">
        <v>103</v>
      </c>
      <c r="F250" s="13" t="s">
        <v>200</v>
      </c>
      <c r="G250" s="13" t="s">
        <v>201</v>
      </c>
      <c r="H250" s="13" t="s">
        <v>205</v>
      </c>
      <c r="I250" s="13" t="str">
        <f t="shared" si="114"/>
        <v>ne</v>
      </c>
      <c r="J250" s="14">
        <f>VLOOKUP(D250,'struktura dle kraje'!A:C,3,0)</f>
        <v>1229343</v>
      </c>
      <c r="K250" s="45">
        <f>VLOOKUP(F250,'struktura dle okresů'!A:C,3,0)</f>
        <v>118084</v>
      </c>
      <c r="L250" s="44"/>
      <c r="M250" s="14"/>
      <c r="N250" s="14"/>
      <c r="O250" s="15"/>
      <c r="P250" s="14"/>
      <c r="Q250" s="14"/>
      <c r="R250" s="14"/>
      <c r="S250" s="14"/>
      <c r="T250" s="14"/>
      <c r="U250" s="14"/>
      <c r="V250" s="16">
        <v>0</v>
      </c>
      <c r="W250" s="17">
        <v>30</v>
      </c>
      <c r="X250" s="142">
        <f>VLOOKUP($D250,'struktura dle kraje'!$A:$O,4,0)</f>
        <v>5301</v>
      </c>
      <c r="Y250" s="143">
        <f>VLOOKUP($D250,'struktura dle kraje'!$A:$O,5,0)</f>
        <v>144</v>
      </c>
      <c r="Z250" s="143">
        <f>VLOOKUP($D250,'struktura dle kraje'!$A:$O,6,0)</f>
        <v>674</v>
      </c>
      <c r="AA250" s="144">
        <f>VLOOKUP($D250,'struktura dle kraje'!$A:$O,7,0)</f>
        <v>6119</v>
      </c>
      <c r="AB250" s="143">
        <f>VLOOKUP($D250,'struktura dle kraje'!$A:$O,8,0)</f>
        <v>68</v>
      </c>
      <c r="AC250" s="143">
        <f>VLOOKUP($D250,'struktura dle kraje'!$A:$O,9,0)</f>
        <v>28</v>
      </c>
      <c r="AD250" s="143">
        <f>VLOOKUP($D250,'struktura dle kraje'!$A:$O,10,0)</f>
        <v>1130</v>
      </c>
      <c r="AE250" s="143">
        <f>VLOOKUP($D250,'struktura dle kraje'!$A:$O,11,0)</f>
        <v>1003</v>
      </c>
      <c r="AF250" s="143">
        <f>VLOOKUP($D250,'struktura dle kraje'!$A:$O,12,0)</f>
        <v>364</v>
      </c>
      <c r="AG250" s="143">
        <f>VLOOKUP($D250,'struktura dle kraje'!$A:$O,13,0)</f>
        <v>67</v>
      </c>
      <c r="AH250" s="145">
        <f>VLOOKUP($D250,'struktura dle kraje'!$A:$O,14,0)</f>
        <v>2660</v>
      </c>
      <c r="AI250" s="146">
        <f>VLOOKUP($D250,'struktura dle kraje'!$A:$O,15,0)</f>
        <v>270</v>
      </c>
      <c r="AJ250" s="167">
        <f>VLOOKUP($F250,'struktura dle okresů'!$A:$O,4,0)</f>
        <v>378</v>
      </c>
      <c r="AK250" s="168">
        <f>VLOOKUP($F250,'struktura dle okresů'!$A:$O,5,0)</f>
        <v>6</v>
      </c>
      <c r="AL250" s="168">
        <f>VLOOKUP($F250,'struktura dle okresů'!$A:$O,6,0)</f>
        <v>35</v>
      </c>
      <c r="AM250" s="169">
        <f>VLOOKUP($F250,'struktura dle okresů'!$A:$O,7,0)</f>
        <v>419</v>
      </c>
      <c r="AN250" s="168">
        <f>VLOOKUP($F250,'struktura dle okresů'!$A:$O,8,0)</f>
        <v>0</v>
      </c>
      <c r="AO250" s="168">
        <f>VLOOKUP($F250,'struktura dle okresů'!$A:$O,9,0)</f>
        <v>0</v>
      </c>
      <c r="AP250" s="168">
        <f>VLOOKUP($F250,'struktura dle okresů'!$A:$O,10,0)</f>
        <v>304</v>
      </c>
      <c r="AQ250" s="168">
        <f>VLOOKUP($F250,'struktura dle okresů'!$A:$O,11,0)</f>
        <v>0</v>
      </c>
      <c r="AR250" s="168">
        <f>VLOOKUP($F250,'struktura dle okresů'!$A:$O,12,0)</f>
        <v>0</v>
      </c>
      <c r="AS250" s="168">
        <f>VLOOKUP($F250,'struktura dle okresů'!$A:$O,13,0)</f>
        <v>0</v>
      </c>
      <c r="AT250" s="170">
        <f>VLOOKUP($F250,'struktura dle okresů'!$A:$O,14,0)</f>
        <v>304</v>
      </c>
      <c r="AU250" s="171">
        <f>VLOOKUP($F250,'struktura dle okresů'!$A:$O,15,0)</f>
        <v>30</v>
      </c>
      <c r="AV250" s="30" t="str">
        <f t="shared" si="115"/>
        <v/>
      </c>
      <c r="AW250" s="31" t="str">
        <f t="shared" si="116"/>
        <v/>
      </c>
      <c r="AX250" s="31" t="str">
        <f t="shared" si="117"/>
        <v/>
      </c>
      <c r="AY250" s="121" t="str">
        <f t="shared" si="118"/>
        <v/>
      </c>
      <c r="AZ250" s="31" t="str">
        <f t="shared" si="119"/>
        <v/>
      </c>
      <c r="BA250" s="31" t="str">
        <f t="shared" si="120"/>
        <v/>
      </c>
      <c r="BB250" s="31" t="str">
        <f t="shared" si="121"/>
        <v/>
      </c>
      <c r="BC250" s="31" t="str">
        <f t="shared" si="122"/>
        <v/>
      </c>
      <c r="BD250" s="31" t="str">
        <f t="shared" si="123"/>
        <v/>
      </c>
      <c r="BE250" s="31" t="str">
        <f t="shared" si="124"/>
        <v/>
      </c>
      <c r="BF250" s="122" t="str">
        <f t="shared" si="125"/>
        <v/>
      </c>
      <c r="BG250" s="123">
        <f t="shared" si="126"/>
        <v>3.0781859224297149E-3</v>
      </c>
      <c r="BH250" s="184" t="str">
        <f t="shared" si="127"/>
        <v/>
      </c>
      <c r="BI250" s="185" t="str">
        <f t="shared" si="128"/>
        <v/>
      </c>
      <c r="BJ250" s="185" t="str">
        <f t="shared" si="129"/>
        <v/>
      </c>
      <c r="BK250" s="186" t="str">
        <f t="shared" si="130"/>
        <v/>
      </c>
      <c r="BL250" s="185" t="str">
        <f t="shared" si="131"/>
        <v/>
      </c>
      <c r="BM250" s="185" t="str">
        <f t="shared" si="132"/>
        <v/>
      </c>
      <c r="BN250" s="185" t="str">
        <f t="shared" si="133"/>
        <v/>
      </c>
      <c r="BO250" s="185" t="str">
        <f t="shared" si="134"/>
        <v/>
      </c>
      <c r="BP250" s="185" t="str">
        <f t="shared" si="135"/>
        <v/>
      </c>
      <c r="BQ250" s="185" t="str">
        <f t="shared" si="136"/>
        <v/>
      </c>
      <c r="BR250" s="187" t="str">
        <f t="shared" si="137"/>
        <v/>
      </c>
      <c r="BS250" s="188">
        <f t="shared" si="138"/>
        <v>0.1111111111111111</v>
      </c>
      <c r="BT250" s="209" t="str">
        <f t="shared" si="139"/>
        <v/>
      </c>
      <c r="BU250" s="210" t="str">
        <f t="shared" si="140"/>
        <v/>
      </c>
      <c r="BV250" s="210" t="str">
        <f t="shared" si="141"/>
        <v/>
      </c>
      <c r="BW250" s="211" t="str">
        <f t="shared" si="142"/>
        <v/>
      </c>
      <c r="BX250" s="210" t="str">
        <f t="shared" si="143"/>
        <v/>
      </c>
      <c r="BY250" s="210" t="str">
        <f t="shared" si="144"/>
        <v/>
      </c>
      <c r="BZ250" s="210" t="str">
        <f t="shared" si="145"/>
        <v/>
      </c>
      <c r="CA250" s="210" t="str">
        <f t="shared" si="146"/>
        <v/>
      </c>
      <c r="CB250" s="210" t="str">
        <f t="shared" si="147"/>
        <v/>
      </c>
      <c r="CC250" s="210" t="str">
        <f t="shared" si="148"/>
        <v/>
      </c>
      <c r="CD250" s="212" t="str">
        <f t="shared" si="149"/>
        <v/>
      </c>
      <c r="CE250" s="213">
        <f t="shared" si="150"/>
        <v>1</v>
      </c>
    </row>
    <row r="251" spans="1:83" x14ac:dyDescent="0.25">
      <c r="A251" s="12" t="s">
        <v>661</v>
      </c>
      <c r="B251" s="13" t="s">
        <v>662</v>
      </c>
      <c r="C251" s="13" t="s">
        <v>53</v>
      </c>
      <c r="D251" s="13" t="s">
        <v>102</v>
      </c>
      <c r="E251" s="13" t="s">
        <v>103</v>
      </c>
      <c r="F251" s="13" t="s">
        <v>114</v>
      </c>
      <c r="G251" s="13" t="s">
        <v>115</v>
      </c>
      <c r="H251" s="13" t="s">
        <v>205</v>
      </c>
      <c r="I251" s="13" t="str">
        <f t="shared" si="114"/>
        <v>ano</v>
      </c>
      <c r="J251" s="14">
        <f>VLOOKUP(D251,'struktura dle kraje'!A:C,3,0)</f>
        <v>1229343</v>
      </c>
      <c r="K251" s="45">
        <f>VLOOKUP(F251,'struktura dle okresů'!A:C,3,0)</f>
        <v>402739</v>
      </c>
      <c r="L251" s="44">
        <v>8</v>
      </c>
      <c r="M251" s="14"/>
      <c r="N251" s="14"/>
      <c r="O251" s="15">
        <v>8</v>
      </c>
      <c r="P251" s="14"/>
      <c r="Q251" s="14"/>
      <c r="R251" s="14"/>
      <c r="S251" s="14"/>
      <c r="T251" s="14"/>
      <c r="U251" s="14"/>
      <c r="V251" s="16">
        <v>0</v>
      </c>
      <c r="W251" s="17"/>
      <c r="X251" s="142">
        <f>VLOOKUP($D251,'struktura dle kraje'!$A:$O,4,0)</f>
        <v>5301</v>
      </c>
      <c r="Y251" s="143">
        <f>VLOOKUP($D251,'struktura dle kraje'!$A:$O,5,0)</f>
        <v>144</v>
      </c>
      <c r="Z251" s="143">
        <f>VLOOKUP($D251,'struktura dle kraje'!$A:$O,6,0)</f>
        <v>674</v>
      </c>
      <c r="AA251" s="144">
        <f>VLOOKUP($D251,'struktura dle kraje'!$A:$O,7,0)</f>
        <v>6119</v>
      </c>
      <c r="AB251" s="143">
        <f>VLOOKUP($D251,'struktura dle kraje'!$A:$O,8,0)</f>
        <v>68</v>
      </c>
      <c r="AC251" s="143">
        <f>VLOOKUP($D251,'struktura dle kraje'!$A:$O,9,0)</f>
        <v>28</v>
      </c>
      <c r="AD251" s="143">
        <f>VLOOKUP($D251,'struktura dle kraje'!$A:$O,10,0)</f>
        <v>1130</v>
      </c>
      <c r="AE251" s="143">
        <f>VLOOKUP($D251,'struktura dle kraje'!$A:$O,11,0)</f>
        <v>1003</v>
      </c>
      <c r="AF251" s="143">
        <f>VLOOKUP($D251,'struktura dle kraje'!$A:$O,12,0)</f>
        <v>364</v>
      </c>
      <c r="AG251" s="143">
        <f>VLOOKUP($D251,'struktura dle kraje'!$A:$O,13,0)</f>
        <v>67</v>
      </c>
      <c r="AH251" s="145">
        <f>VLOOKUP($D251,'struktura dle kraje'!$A:$O,14,0)</f>
        <v>2660</v>
      </c>
      <c r="AI251" s="146">
        <f>VLOOKUP($D251,'struktura dle kraje'!$A:$O,15,0)</f>
        <v>270</v>
      </c>
      <c r="AJ251" s="167">
        <f>VLOOKUP($F251,'struktura dle okresů'!$A:$O,4,0)</f>
        <v>3184</v>
      </c>
      <c r="AK251" s="168">
        <f>VLOOKUP($F251,'struktura dle okresů'!$A:$O,5,0)</f>
        <v>85</v>
      </c>
      <c r="AL251" s="168">
        <f>VLOOKUP($F251,'struktura dle okresů'!$A:$O,6,0)</f>
        <v>518</v>
      </c>
      <c r="AM251" s="169">
        <f>VLOOKUP($F251,'struktura dle okresů'!$A:$O,7,0)</f>
        <v>3787</v>
      </c>
      <c r="AN251" s="168">
        <f>VLOOKUP($F251,'struktura dle okresů'!$A:$O,8,0)</f>
        <v>63</v>
      </c>
      <c r="AO251" s="168">
        <f>VLOOKUP($F251,'struktura dle okresů'!$A:$O,9,0)</f>
        <v>23</v>
      </c>
      <c r="AP251" s="168">
        <f>VLOOKUP($F251,'struktura dle okresů'!$A:$O,10,0)</f>
        <v>339</v>
      </c>
      <c r="AQ251" s="168">
        <f>VLOOKUP($F251,'struktura dle okresů'!$A:$O,11,0)</f>
        <v>813</v>
      </c>
      <c r="AR251" s="168">
        <f>VLOOKUP($F251,'struktura dle okresů'!$A:$O,12,0)</f>
        <v>170</v>
      </c>
      <c r="AS251" s="168">
        <f>VLOOKUP($F251,'struktura dle okresů'!$A:$O,13,0)</f>
        <v>20</v>
      </c>
      <c r="AT251" s="170">
        <f>VLOOKUP($F251,'struktura dle okresů'!$A:$O,14,0)</f>
        <v>1428</v>
      </c>
      <c r="AU251" s="171">
        <f>VLOOKUP($F251,'struktura dle okresů'!$A:$O,15,0)</f>
        <v>0</v>
      </c>
      <c r="AV251" s="30">
        <f t="shared" si="115"/>
        <v>1.8908506464345646E-4</v>
      </c>
      <c r="AW251" s="31" t="str">
        <f t="shared" si="116"/>
        <v/>
      </c>
      <c r="AX251" s="31" t="str">
        <f t="shared" si="117"/>
        <v/>
      </c>
      <c r="AY251" s="121">
        <f t="shared" si="118"/>
        <v>1.6654522743832621E-4</v>
      </c>
      <c r="AZ251" s="31" t="str">
        <f t="shared" si="119"/>
        <v/>
      </c>
      <c r="BA251" s="31" t="str">
        <f t="shared" si="120"/>
        <v/>
      </c>
      <c r="BB251" s="31" t="str">
        <f t="shared" si="121"/>
        <v/>
      </c>
      <c r="BC251" s="31" t="str">
        <f t="shared" si="122"/>
        <v/>
      </c>
      <c r="BD251" s="31" t="str">
        <f t="shared" si="123"/>
        <v/>
      </c>
      <c r="BE251" s="31" t="str">
        <f t="shared" si="124"/>
        <v/>
      </c>
      <c r="BF251" s="122" t="str">
        <f t="shared" si="125"/>
        <v/>
      </c>
      <c r="BG251" s="123" t="str">
        <f t="shared" si="126"/>
        <v/>
      </c>
      <c r="BH251" s="184">
        <f t="shared" si="127"/>
        <v>1.5091492171288435E-3</v>
      </c>
      <c r="BI251" s="185" t="str">
        <f t="shared" si="128"/>
        <v/>
      </c>
      <c r="BJ251" s="185" t="str">
        <f t="shared" si="129"/>
        <v/>
      </c>
      <c r="BK251" s="186">
        <f t="shared" si="130"/>
        <v>1.3074031704526884E-3</v>
      </c>
      <c r="BL251" s="185" t="str">
        <f t="shared" si="131"/>
        <v/>
      </c>
      <c r="BM251" s="185" t="str">
        <f t="shared" si="132"/>
        <v/>
      </c>
      <c r="BN251" s="185" t="str">
        <f t="shared" si="133"/>
        <v/>
      </c>
      <c r="BO251" s="185" t="str">
        <f t="shared" si="134"/>
        <v/>
      </c>
      <c r="BP251" s="185" t="str">
        <f t="shared" si="135"/>
        <v/>
      </c>
      <c r="BQ251" s="185" t="str">
        <f t="shared" si="136"/>
        <v/>
      </c>
      <c r="BR251" s="187" t="str">
        <f t="shared" si="137"/>
        <v/>
      </c>
      <c r="BS251" s="188" t="str">
        <f t="shared" si="138"/>
        <v/>
      </c>
      <c r="BT251" s="209">
        <f t="shared" si="139"/>
        <v>2.5125628140703518E-3</v>
      </c>
      <c r="BU251" s="210" t="str">
        <f t="shared" si="140"/>
        <v/>
      </c>
      <c r="BV251" s="210" t="str">
        <f t="shared" si="141"/>
        <v/>
      </c>
      <c r="BW251" s="211">
        <f t="shared" si="142"/>
        <v>2.112490097702667E-3</v>
      </c>
      <c r="BX251" s="210" t="str">
        <f t="shared" si="143"/>
        <v/>
      </c>
      <c r="BY251" s="210" t="str">
        <f t="shared" si="144"/>
        <v/>
      </c>
      <c r="BZ251" s="210" t="str">
        <f t="shared" si="145"/>
        <v/>
      </c>
      <c r="CA251" s="210" t="str">
        <f t="shared" si="146"/>
        <v/>
      </c>
      <c r="CB251" s="210" t="str">
        <f t="shared" si="147"/>
        <v/>
      </c>
      <c r="CC251" s="210" t="str">
        <f t="shared" si="148"/>
        <v/>
      </c>
      <c r="CD251" s="212" t="str">
        <f t="shared" si="149"/>
        <v/>
      </c>
      <c r="CE251" s="213" t="str">
        <f t="shared" si="150"/>
        <v/>
      </c>
    </row>
    <row r="252" spans="1:83" x14ac:dyDescent="0.25">
      <c r="A252" s="12" t="s">
        <v>663</v>
      </c>
      <c r="B252" s="13" t="s">
        <v>664</v>
      </c>
      <c r="C252" s="13" t="s">
        <v>195</v>
      </c>
      <c r="D252" s="13" t="s">
        <v>26</v>
      </c>
      <c r="E252" s="13" t="s">
        <v>27</v>
      </c>
      <c r="F252" s="13" t="s">
        <v>465</v>
      </c>
      <c r="G252" s="13" t="s">
        <v>466</v>
      </c>
      <c r="H252" s="13" t="s">
        <v>205</v>
      </c>
      <c r="I252" s="13" t="str">
        <f t="shared" si="114"/>
        <v>ne</v>
      </c>
      <c r="J252" s="14">
        <f>VLOOKUP(D252,'struktura dle kraje'!A:C,3,0)</f>
        <v>1466215</v>
      </c>
      <c r="K252" s="45">
        <f>VLOOKUP(F252,'struktura dle okresů'!A:C,3,0)</f>
        <v>118285</v>
      </c>
      <c r="L252" s="44"/>
      <c r="M252" s="14"/>
      <c r="N252" s="14"/>
      <c r="O252" s="15"/>
      <c r="P252" s="14"/>
      <c r="Q252" s="14"/>
      <c r="R252" s="14"/>
      <c r="S252" s="14">
        <v>30</v>
      </c>
      <c r="T252" s="14"/>
      <c r="U252" s="14"/>
      <c r="V252" s="16">
        <v>30</v>
      </c>
      <c r="W252" s="17"/>
      <c r="X252" s="142">
        <f>VLOOKUP($D252,'struktura dle kraje'!$A:$O,4,0)</f>
        <v>3553</v>
      </c>
      <c r="Y252" s="143">
        <f>VLOOKUP($D252,'struktura dle kraje'!$A:$O,5,0)</f>
        <v>80</v>
      </c>
      <c r="Z252" s="143">
        <f>VLOOKUP($D252,'struktura dle kraje'!$A:$O,6,0)</f>
        <v>287</v>
      </c>
      <c r="AA252" s="144">
        <f>VLOOKUP($D252,'struktura dle kraje'!$A:$O,7,0)</f>
        <v>3920</v>
      </c>
      <c r="AB252" s="143">
        <f>VLOOKUP($D252,'struktura dle kraje'!$A:$O,8,0)</f>
        <v>111</v>
      </c>
      <c r="AC252" s="143">
        <f>VLOOKUP($D252,'struktura dle kraje'!$A:$O,9,0)</f>
        <v>73</v>
      </c>
      <c r="AD252" s="143">
        <f>VLOOKUP($D252,'struktura dle kraje'!$A:$O,10,0)</f>
        <v>1162</v>
      </c>
      <c r="AE252" s="143">
        <f>VLOOKUP($D252,'struktura dle kraje'!$A:$O,11,0)</f>
        <v>1325</v>
      </c>
      <c r="AF252" s="143">
        <f>VLOOKUP($D252,'struktura dle kraje'!$A:$O,12,0)</f>
        <v>988</v>
      </c>
      <c r="AG252" s="143">
        <f>VLOOKUP($D252,'struktura dle kraje'!$A:$O,13,0)</f>
        <v>41</v>
      </c>
      <c r="AH252" s="145">
        <f>VLOOKUP($D252,'struktura dle kraje'!$A:$O,14,0)</f>
        <v>3700</v>
      </c>
      <c r="AI252" s="146">
        <f>VLOOKUP($D252,'struktura dle kraje'!$A:$O,15,0)</f>
        <v>420</v>
      </c>
      <c r="AJ252" s="167">
        <f>VLOOKUP($F252,'struktura dle okresů'!$A:$O,4,0)</f>
        <v>372</v>
      </c>
      <c r="AK252" s="168">
        <f>VLOOKUP($F252,'struktura dle okresů'!$A:$O,5,0)</f>
        <v>10</v>
      </c>
      <c r="AL252" s="168">
        <f>VLOOKUP($F252,'struktura dle okresů'!$A:$O,6,0)</f>
        <v>23</v>
      </c>
      <c r="AM252" s="169">
        <f>VLOOKUP($F252,'struktura dle okresů'!$A:$O,7,0)</f>
        <v>405</v>
      </c>
      <c r="AN252" s="168">
        <f>VLOOKUP($F252,'struktura dle okresů'!$A:$O,8,0)</f>
        <v>18</v>
      </c>
      <c r="AO252" s="168">
        <f>VLOOKUP($F252,'struktura dle okresů'!$A:$O,9,0)</f>
        <v>10</v>
      </c>
      <c r="AP252" s="168">
        <f>VLOOKUP($F252,'struktura dle okresů'!$A:$O,10,0)</f>
        <v>140</v>
      </c>
      <c r="AQ252" s="168">
        <f>VLOOKUP($F252,'struktura dle okresů'!$A:$O,11,0)</f>
        <v>133</v>
      </c>
      <c r="AR252" s="168">
        <f>VLOOKUP($F252,'struktura dle okresů'!$A:$O,12,0)</f>
        <v>295</v>
      </c>
      <c r="AS252" s="168">
        <f>VLOOKUP($F252,'struktura dle okresů'!$A:$O,13,0)</f>
        <v>16</v>
      </c>
      <c r="AT252" s="170">
        <f>VLOOKUP($F252,'struktura dle okresů'!$A:$O,14,0)</f>
        <v>612</v>
      </c>
      <c r="AU252" s="171">
        <f>VLOOKUP($F252,'struktura dle okresů'!$A:$O,15,0)</f>
        <v>0</v>
      </c>
      <c r="AV252" s="30" t="str">
        <f t="shared" si="115"/>
        <v/>
      </c>
      <c r="AW252" s="31" t="str">
        <f t="shared" si="116"/>
        <v/>
      </c>
      <c r="AX252" s="31" t="str">
        <f t="shared" si="117"/>
        <v/>
      </c>
      <c r="AY252" s="121" t="str">
        <f t="shared" si="118"/>
        <v/>
      </c>
      <c r="AZ252" s="31" t="str">
        <f t="shared" si="119"/>
        <v/>
      </c>
      <c r="BA252" s="31" t="str">
        <f t="shared" si="120"/>
        <v/>
      </c>
      <c r="BB252" s="31" t="str">
        <f t="shared" si="121"/>
        <v/>
      </c>
      <c r="BC252" s="31">
        <f t="shared" si="122"/>
        <v>2.4844720496894411E-3</v>
      </c>
      <c r="BD252" s="31" t="str">
        <f t="shared" si="123"/>
        <v/>
      </c>
      <c r="BE252" s="31" t="str">
        <f t="shared" si="124"/>
        <v/>
      </c>
      <c r="BF252" s="122">
        <f t="shared" si="125"/>
        <v>1.0507512871703267E-3</v>
      </c>
      <c r="BG252" s="123" t="str">
        <f t="shared" si="126"/>
        <v/>
      </c>
      <c r="BH252" s="184" t="str">
        <f t="shared" si="127"/>
        <v/>
      </c>
      <c r="BI252" s="185" t="str">
        <f t="shared" si="128"/>
        <v/>
      </c>
      <c r="BJ252" s="185" t="str">
        <f t="shared" si="129"/>
        <v/>
      </c>
      <c r="BK252" s="186" t="str">
        <f t="shared" si="130"/>
        <v/>
      </c>
      <c r="BL252" s="185" t="str">
        <f t="shared" si="131"/>
        <v/>
      </c>
      <c r="BM252" s="185" t="str">
        <f t="shared" si="132"/>
        <v/>
      </c>
      <c r="BN252" s="185" t="str">
        <f t="shared" si="133"/>
        <v/>
      </c>
      <c r="BO252" s="185">
        <f t="shared" si="134"/>
        <v>2.2641509433962263E-2</v>
      </c>
      <c r="BP252" s="185" t="str">
        <f t="shared" si="135"/>
        <v/>
      </c>
      <c r="BQ252" s="185" t="str">
        <f t="shared" si="136"/>
        <v/>
      </c>
      <c r="BR252" s="187">
        <f t="shared" si="137"/>
        <v>8.1081081081081086E-3</v>
      </c>
      <c r="BS252" s="188" t="str">
        <f t="shared" si="138"/>
        <v/>
      </c>
      <c r="BT252" s="209" t="str">
        <f t="shared" si="139"/>
        <v/>
      </c>
      <c r="BU252" s="210" t="str">
        <f t="shared" si="140"/>
        <v/>
      </c>
      <c r="BV252" s="210" t="str">
        <f t="shared" si="141"/>
        <v/>
      </c>
      <c r="BW252" s="211" t="str">
        <f t="shared" si="142"/>
        <v/>
      </c>
      <c r="BX252" s="210" t="str">
        <f t="shared" si="143"/>
        <v/>
      </c>
      <c r="BY252" s="210" t="str">
        <f t="shared" si="144"/>
        <v/>
      </c>
      <c r="BZ252" s="210" t="str">
        <f t="shared" si="145"/>
        <v/>
      </c>
      <c r="CA252" s="210">
        <f t="shared" si="146"/>
        <v>0.22556390977443608</v>
      </c>
      <c r="CB252" s="210" t="str">
        <f t="shared" si="147"/>
        <v/>
      </c>
      <c r="CC252" s="210" t="str">
        <f t="shared" si="148"/>
        <v/>
      </c>
      <c r="CD252" s="212">
        <f t="shared" si="149"/>
        <v>4.9019607843137254E-2</v>
      </c>
      <c r="CE252" s="213" t="str">
        <f t="shared" si="150"/>
        <v/>
      </c>
    </row>
    <row r="253" spans="1:83" x14ac:dyDescent="0.25">
      <c r="A253" s="12" t="s">
        <v>665</v>
      </c>
      <c r="B253" s="13" t="s">
        <v>666</v>
      </c>
      <c r="C253" s="13" t="s">
        <v>336</v>
      </c>
      <c r="D253" s="13" t="s">
        <v>37</v>
      </c>
      <c r="E253" s="13" t="s">
        <v>38</v>
      </c>
      <c r="F253" s="13" t="s">
        <v>39</v>
      </c>
      <c r="G253" s="13" t="s">
        <v>40</v>
      </c>
      <c r="H253" s="13" t="s">
        <v>205</v>
      </c>
      <c r="I253" s="13" t="str">
        <f t="shared" si="114"/>
        <v>ne</v>
      </c>
      <c r="J253" s="14">
        <f>VLOOKUP(D253,'struktura dle kraje'!A:C,3,0)</f>
        <v>808356</v>
      </c>
      <c r="K253" s="45">
        <f>VLOOKUP(F253,'struktura dle okresů'!A:C,3,0)</f>
        <v>127739</v>
      </c>
      <c r="L253" s="44"/>
      <c r="M253" s="14"/>
      <c r="N253" s="14"/>
      <c r="O253" s="15"/>
      <c r="P253" s="14"/>
      <c r="Q253" s="14"/>
      <c r="R253" s="14"/>
      <c r="S253" s="14"/>
      <c r="T253" s="14"/>
      <c r="U253" s="14"/>
      <c r="V253" s="16">
        <v>0</v>
      </c>
      <c r="W253" s="17">
        <v>540</v>
      </c>
      <c r="X253" s="142">
        <f>VLOOKUP($D253,'struktura dle kraje'!$A:$O,4,0)</f>
        <v>3415</v>
      </c>
      <c r="Y253" s="143">
        <f>VLOOKUP($D253,'struktura dle kraje'!$A:$O,5,0)</f>
        <v>43</v>
      </c>
      <c r="Z253" s="143">
        <f>VLOOKUP($D253,'struktura dle kraje'!$A:$O,6,0)</f>
        <v>355</v>
      </c>
      <c r="AA253" s="144">
        <f>VLOOKUP($D253,'struktura dle kraje'!$A:$O,7,0)</f>
        <v>3813</v>
      </c>
      <c r="AB253" s="143">
        <f>VLOOKUP($D253,'struktura dle kraje'!$A:$O,8,0)</f>
        <v>27</v>
      </c>
      <c r="AC253" s="143">
        <f>VLOOKUP($D253,'struktura dle kraje'!$A:$O,9,0)</f>
        <v>40</v>
      </c>
      <c r="AD253" s="143">
        <f>VLOOKUP($D253,'struktura dle kraje'!$A:$O,10,0)</f>
        <v>1117</v>
      </c>
      <c r="AE253" s="143">
        <f>VLOOKUP($D253,'struktura dle kraje'!$A:$O,11,0)</f>
        <v>642</v>
      </c>
      <c r="AF253" s="143">
        <f>VLOOKUP($D253,'struktura dle kraje'!$A:$O,12,0)</f>
        <v>157</v>
      </c>
      <c r="AG253" s="143">
        <f>VLOOKUP($D253,'struktura dle kraje'!$A:$O,13,0)</f>
        <v>49</v>
      </c>
      <c r="AH253" s="145">
        <f>VLOOKUP($D253,'struktura dle kraje'!$A:$O,14,0)</f>
        <v>2032</v>
      </c>
      <c r="AI253" s="146">
        <f>VLOOKUP($D253,'struktura dle kraje'!$A:$O,15,0)</f>
        <v>692</v>
      </c>
      <c r="AJ253" s="167">
        <f>VLOOKUP($F253,'struktura dle okresů'!$A:$O,4,0)</f>
        <v>406</v>
      </c>
      <c r="AK253" s="168">
        <f>VLOOKUP($F253,'struktura dle okresů'!$A:$O,5,0)</f>
        <v>6</v>
      </c>
      <c r="AL253" s="168">
        <f>VLOOKUP($F253,'struktura dle okresů'!$A:$O,6,0)</f>
        <v>45</v>
      </c>
      <c r="AM253" s="169">
        <f>VLOOKUP($F253,'struktura dle okresů'!$A:$O,7,0)</f>
        <v>457</v>
      </c>
      <c r="AN253" s="168">
        <f>VLOOKUP($F253,'struktura dle okresů'!$A:$O,8,0)</f>
        <v>0</v>
      </c>
      <c r="AO253" s="168">
        <f>VLOOKUP($F253,'struktura dle okresů'!$A:$O,9,0)</f>
        <v>0</v>
      </c>
      <c r="AP253" s="168">
        <f>VLOOKUP($F253,'struktura dle okresů'!$A:$O,10,0)</f>
        <v>126</v>
      </c>
      <c r="AQ253" s="168">
        <f>VLOOKUP($F253,'struktura dle okresů'!$A:$O,11,0)</f>
        <v>0</v>
      </c>
      <c r="AR253" s="168">
        <f>VLOOKUP($F253,'struktura dle okresů'!$A:$O,12,0)</f>
        <v>68</v>
      </c>
      <c r="AS253" s="168">
        <f>VLOOKUP($F253,'struktura dle okresů'!$A:$O,13,0)</f>
        <v>0</v>
      </c>
      <c r="AT253" s="170">
        <f>VLOOKUP($F253,'struktura dle okresů'!$A:$O,14,0)</f>
        <v>194</v>
      </c>
      <c r="AU253" s="171">
        <f>VLOOKUP($F253,'struktura dle okresů'!$A:$O,15,0)</f>
        <v>632</v>
      </c>
      <c r="AV253" s="30" t="str">
        <f t="shared" si="115"/>
        <v/>
      </c>
      <c r="AW253" s="31" t="str">
        <f t="shared" si="116"/>
        <v/>
      </c>
      <c r="AX253" s="31" t="str">
        <f t="shared" si="117"/>
        <v/>
      </c>
      <c r="AY253" s="121" t="str">
        <f t="shared" si="118"/>
        <v/>
      </c>
      <c r="AZ253" s="31" t="str">
        <f t="shared" si="119"/>
        <v/>
      </c>
      <c r="BA253" s="31" t="str">
        <f t="shared" si="120"/>
        <v/>
      </c>
      <c r="BB253" s="31" t="str">
        <f t="shared" si="121"/>
        <v/>
      </c>
      <c r="BC253" s="31" t="str">
        <f t="shared" si="122"/>
        <v/>
      </c>
      <c r="BD253" s="31" t="str">
        <f t="shared" si="123"/>
        <v/>
      </c>
      <c r="BE253" s="31" t="str">
        <f t="shared" si="124"/>
        <v/>
      </c>
      <c r="BF253" s="122" t="str">
        <f t="shared" si="125"/>
        <v/>
      </c>
      <c r="BG253" s="123">
        <f t="shared" si="126"/>
        <v>5.5407346603734864E-2</v>
      </c>
      <c r="BH253" s="184" t="str">
        <f t="shared" si="127"/>
        <v/>
      </c>
      <c r="BI253" s="185" t="str">
        <f t="shared" si="128"/>
        <v/>
      </c>
      <c r="BJ253" s="185" t="str">
        <f t="shared" si="129"/>
        <v/>
      </c>
      <c r="BK253" s="186" t="str">
        <f t="shared" si="130"/>
        <v/>
      </c>
      <c r="BL253" s="185" t="str">
        <f t="shared" si="131"/>
        <v/>
      </c>
      <c r="BM253" s="185" t="str">
        <f t="shared" si="132"/>
        <v/>
      </c>
      <c r="BN253" s="185" t="str">
        <f t="shared" si="133"/>
        <v/>
      </c>
      <c r="BO253" s="185" t="str">
        <f t="shared" si="134"/>
        <v/>
      </c>
      <c r="BP253" s="185" t="str">
        <f t="shared" si="135"/>
        <v/>
      </c>
      <c r="BQ253" s="185" t="str">
        <f t="shared" si="136"/>
        <v/>
      </c>
      <c r="BR253" s="187" t="str">
        <f t="shared" si="137"/>
        <v/>
      </c>
      <c r="BS253" s="188">
        <f t="shared" si="138"/>
        <v>0.78034682080924855</v>
      </c>
      <c r="BT253" s="209" t="str">
        <f t="shared" si="139"/>
        <v/>
      </c>
      <c r="BU253" s="210" t="str">
        <f t="shared" si="140"/>
        <v/>
      </c>
      <c r="BV253" s="210" t="str">
        <f t="shared" si="141"/>
        <v/>
      </c>
      <c r="BW253" s="211" t="str">
        <f t="shared" si="142"/>
        <v/>
      </c>
      <c r="BX253" s="210" t="str">
        <f t="shared" si="143"/>
        <v/>
      </c>
      <c r="BY253" s="210" t="str">
        <f t="shared" si="144"/>
        <v/>
      </c>
      <c r="BZ253" s="210" t="str">
        <f t="shared" si="145"/>
        <v/>
      </c>
      <c r="CA253" s="210" t="str">
        <f t="shared" si="146"/>
        <v/>
      </c>
      <c r="CB253" s="210" t="str">
        <f t="shared" si="147"/>
        <v/>
      </c>
      <c r="CC253" s="210" t="str">
        <f t="shared" si="148"/>
        <v/>
      </c>
      <c r="CD253" s="212" t="str">
        <f t="shared" si="149"/>
        <v/>
      </c>
      <c r="CE253" s="213">
        <f t="shared" si="150"/>
        <v>0.85443037974683544</v>
      </c>
    </row>
    <row r="254" spans="1:83" x14ac:dyDescent="0.25">
      <c r="A254" s="12" t="s">
        <v>667</v>
      </c>
      <c r="B254" s="13" t="s">
        <v>668</v>
      </c>
      <c r="C254" s="13" t="s">
        <v>336</v>
      </c>
      <c r="D254" s="13" t="s">
        <v>155</v>
      </c>
      <c r="E254" s="13" t="s">
        <v>156</v>
      </c>
      <c r="F254" s="13" t="s">
        <v>591</v>
      </c>
      <c r="G254" s="13" t="s">
        <v>592</v>
      </c>
      <c r="H254" s="13" t="s">
        <v>205</v>
      </c>
      <c r="I254" s="13" t="str">
        <f t="shared" si="114"/>
        <v>ne</v>
      </c>
      <c r="J254" s="14">
        <f>VLOOKUP(D254,'struktura dle kraje'!A:C,3,0)</f>
        <v>449494</v>
      </c>
      <c r="K254" s="45">
        <f>VLOOKUP(F254,'struktura dle okresů'!A:C,3,0)</f>
        <v>180955</v>
      </c>
      <c r="L254" s="44"/>
      <c r="M254" s="14"/>
      <c r="N254" s="14"/>
      <c r="O254" s="15"/>
      <c r="P254" s="14"/>
      <c r="Q254" s="14"/>
      <c r="R254" s="14"/>
      <c r="S254" s="14"/>
      <c r="T254" s="14"/>
      <c r="U254" s="14"/>
      <c r="V254" s="16">
        <v>0</v>
      </c>
      <c r="W254" s="17">
        <v>160</v>
      </c>
      <c r="X254" s="142">
        <f>VLOOKUP($D254,'struktura dle kraje'!$A:$O,4,0)</f>
        <v>1665</v>
      </c>
      <c r="Y254" s="143">
        <f>VLOOKUP($D254,'struktura dle kraje'!$A:$O,5,0)</f>
        <v>30</v>
      </c>
      <c r="Z254" s="143">
        <f>VLOOKUP($D254,'struktura dle kraje'!$A:$O,6,0)</f>
        <v>190</v>
      </c>
      <c r="AA254" s="144">
        <f>VLOOKUP($D254,'struktura dle kraje'!$A:$O,7,0)</f>
        <v>1885</v>
      </c>
      <c r="AB254" s="143">
        <f>VLOOKUP($D254,'struktura dle kraje'!$A:$O,8,0)</f>
        <v>24</v>
      </c>
      <c r="AC254" s="143">
        <f>VLOOKUP($D254,'struktura dle kraje'!$A:$O,9,0)</f>
        <v>26</v>
      </c>
      <c r="AD254" s="143">
        <f>VLOOKUP($D254,'struktura dle kraje'!$A:$O,10,0)</f>
        <v>507</v>
      </c>
      <c r="AE254" s="143">
        <f>VLOOKUP($D254,'struktura dle kraje'!$A:$O,11,0)</f>
        <v>142</v>
      </c>
      <c r="AF254" s="143">
        <f>VLOOKUP($D254,'struktura dle kraje'!$A:$O,12,0)</f>
        <v>35</v>
      </c>
      <c r="AG254" s="143">
        <f>VLOOKUP($D254,'struktura dle kraje'!$A:$O,13,0)</f>
        <v>28</v>
      </c>
      <c r="AH254" s="145">
        <f>VLOOKUP($D254,'struktura dle kraje'!$A:$O,14,0)</f>
        <v>762</v>
      </c>
      <c r="AI254" s="146">
        <f>VLOOKUP($D254,'struktura dle kraje'!$A:$O,15,0)</f>
        <v>280</v>
      </c>
      <c r="AJ254" s="167">
        <f>VLOOKUP($F254,'struktura dle okresů'!$A:$O,4,0)</f>
        <v>703</v>
      </c>
      <c r="AK254" s="168">
        <f>VLOOKUP($F254,'struktura dle okresů'!$A:$O,5,0)</f>
        <v>9</v>
      </c>
      <c r="AL254" s="168">
        <f>VLOOKUP($F254,'struktura dle okresů'!$A:$O,6,0)</f>
        <v>114</v>
      </c>
      <c r="AM254" s="169">
        <f>VLOOKUP($F254,'struktura dle okresů'!$A:$O,7,0)</f>
        <v>826</v>
      </c>
      <c r="AN254" s="168">
        <f>VLOOKUP($F254,'struktura dle okresů'!$A:$O,8,0)</f>
        <v>0</v>
      </c>
      <c r="AO254" s="168">
        <f>VLOOKUP($F254,'struktura dle okresů'!$A:$O,9,0)</f>
        <v>0</v>
      </c>
      <c r="AP254" s="168">
        <f>VLOOKUP($F254,'struktura dle okresů'!$A:$O,10,0)</f>
        <v>153</v>
      </c>
      <c r="AQ254" s="168">
        <f>VLOOKUP($F254,'struktura dle okresů'!$A:$O,11,0)</f>
        <v>0</v>
      </c>
      <c r="AR254" s="168">
        <f>VLOOKUP($F254,'struktura dle okresů'!$A:$O,12,0)</f>
        <v>0</v>
      </c>
      <c r="AS254" s="168">
        <f>VLOOKUP($F254,'struktura dle okresů'!$A:$O,13,0)</f>
        <v>28</v>
      </c>
      <c r="AT254" s="170">
        <f>VLOOKUP($F254,'struktura dle okresů'!$A:$O,14,0)</f>
        <v>181</v>
      </c>
      <c r="AU254" s="171">
        <f>VLOOKUP($F254,'struktura dle okresů'!$A:$O,15,0)</f>
        <v>280</v>
      </c>
      <c r="AV254" s="30" t="str">
        <f t="shared" si="115"/>
        <v/>
      </c>
      <c r="AW254" s="31" t="str">
        <f t="shared" si="116"/>
        <v/>
      </c>
      <c r="AX254" s="31" t="str">
        <f t="shared" si="117"/>
        <v/>
      </c>
      <c r="AY254" s="121" t="str">
        <f t="shared" si="118"/>
        <v/>
      </c>
      <c r="AZ254" s="31" t="str">
        <f t="shared" si="119"/>
        <v/>
      </c>
      <c r="BA254" s="31" t="str">
        <f t="shared" si="120"/>
        <v/>
      </c>
      <c r="BB254" s="31" t="str">
        <f t="shared" si="121"/>
        <v/>
      </c>
      <c r="BC254" s="31" t="str">
        <f t="shared" si="122"/>
        <v/>
      </c>
      <c r="BD254" s="31" t="str">
        <f t="shared" si="123"/>
        <v/>
      </c>
      <c r="BE254" s="31" t="str">
        <f t="shared" si="124"/>
        <v/>
      </c>
      <c r="BF254" s="122" t="str">
        <f t="shared" si="125"/>
        <v/>
      </c>
      <c r="BG254" s="123">
        <f t="shared" si="126"/>
        <v>1.6416991586291813E-2</v>
      </c>
      <c r="BH254" s="184" t="str">
        <f t="shared" si="127"/>
        <v/>
      </c>
      <c r="BI254" s="185" t="str">
        <f t="shared" si="128"/>
        <v/>
      </c>
      <c r="BJ254" s="185" t="str">
        <f t="shared" si="129"/>
        <v/>
      </c>
      <c r="BK254" s="186" t="str">
        <f t="shared" si="130"/>
        <v/>
      </c>
      <c r="BL254" s="185" t="str">
        <f t="shared" si="131"/>
        <v/>
      </c>
      <c r="BM254" s="185" t="str">
        <f t="shared" si="132"/>
        <v/>
      </c>
      <c r="BN254" s="185" t="str">
        <f t="shared" si="133"/>
        <v/>
      </c>
      <c r="BO254" s="185" t="str">
        <f t="shared" si="134"/>
        <v/>
      </c>
      <c r="BP254" s="185" t="str">
        <f t="shared" si="135"/>
        <v/>
      </c>
      <c r="BQ254" s="185" t="str">
        <f t="shared" si="136"/>
        <v/>
      </c>
      <c r="BR254" s="187" t="str">
        <f t="shared" si="137"/>
        <v/>
      </c>
      <c r="BS254" s="188">
        <f t="shared" si="138"/>
        <v>0.5714285714285714</v>
      </c>
      <c r="BT254" s="209" t="str">
        <f t="shared" si="139"/>
        <v/>
      </c>
      <c r="BU254" s="210" t="str">
        <f t="shared" si="140"/>
        <v/>
      </c>
      <c r="BV254" s="210" t="str">
        <f t="shared" si="141"/>
        <v/>
      </c>
      <c r="BW254" s="211" t="str">
        <f t="shared" si="142"/>
        <v/>
      </c>
      <c r="BX254" s="210" t="str">
        <f t="shared" si="143"/>
        <v/>
      </c>
      <c r="BY254" s="210" t="str">
        <f t="shared" si="144"/>
        <v/>
      </c>
      <c r="BZ254" s="210" t="str">
        <f t="shared" si="145"/>
        <v/>
      </c>
      <c r="CA254" s="210" t="str">
        <f t="shared" si="146"/>
        <v/>
      </c>
      <c r="CB254" s="210" t="str">
        <f t="shared" si="147"/>
        <v/>
      </c>
      <c r="CC254" s="210" t="str">
        <f t="shared" si="148"/>
        <v/>
      </c>
      <c r="CD254" s="212" t="str">
        <f t="shared" si="149"/>
        <v/>
      </c>
      <c r="CE254" s="213">
        <f t="shared" si="150"/>
        <v>0.5714285714285714</v>
      </c>
    </row>
    <row r="255" spans="1:83" x14ac:dyDescent="0.25">
      <c r="A255" s="12" t="s">
        <v>669</v>
      </c>
      <c r="B255" s="13" t="s">
        <v>670</v>
      </c>
      <c r="C255" s="13" t="s">
        <v>336</v>
      </c>
      <c r="D255" s="13" t="s">
        <v>37</v>
      </c>
      <c r="E255" s="13" t="s">
        <v>38</v>
      </c>
      <c r="F255" s="13" t="s">
        <v>268</v>
      </c>
      <c r="G255" s="13" t="s">
        <v>269</v>
      </c>
      <c r="H255" s="13" t="s">
        <v>205</v>
      </c>
      <c r="I255" s="13" t="str">
        <f t="shared" si="114"/>
        <v>ne</v>
      </c>
      <c r="J255" s="14">
        <f>VLOOKUP(D255,'struktura dle kraje'!A:C,3,0)</f>
        <v>808356</v>
      </c>
      <c r="K255" s="45">
        <f>VLOOKUP(F255,'struktura dle okresů'!A:C,3,0)</f>
        <v>119104</v>
      </c>
      <c r="L255" s="44"/>
      <c r="M255" s="14"/>
      <c r="N255" s="14"/>
      <c r="O255" s="15"/>
      <c r="P255" s="14"/>
      <c r="Q255" s="14"/>
      <c r="R255" s="14"/>
      <c r="S255" s="14"/>
      <c r="T255" s="14"/>
      <c r="U255" s="14"/>
      <c r="V255" s="16">
        <v>0</v>
      </c>
      <c r="W255" s="17">
        <v>60</v>
      </c>
      <c r="X255" s="142">
        <f>VLOOKUP($D255,'struktura dle kraje'!$A:$O,4,0)</f>
        <v>3415</v>
      </c>
      <c r="Y255" s="143">
        <f>VLOOKUP($D255,'struktura dle kraje'!$A:$O,5,0)</f>
        <v>43</v>
      </c>
      <c r="Z255" s="143">
        <f>VLOOKUP($D255,'struktura dle kraje'!$A:$O,6,0)</f>
        <v>355</v>
      </c>
      <c r="AA255" s="144">
        <f>VLOOKUP($D255,'struktura dle kraje'!$A:$O,7,0)</f>
        <v>3813</v>
      </c>
      <c r="AB255" s="143">
        <f>VLOOKUP($D255,'struktura dle kraje'!$A:$O,8,0)</f>
        <v>27</v>
      </c>
      <c r="AC255" s="143">
        <f>VLOOKUP($D255,'struktura dle kraje'!$A:$O,9,0)</f>
        <v>40</v>
      </c>
      <c r="AD255" s="143">
        <f>VLOOKUP($D255,'struktura dle kraje'!$A:$O,10,0)</f>
        <v>1117</v>
      </c>
      <c r="AE255" s="143">
        <f>VLOOKUP($D255,'struktura dle kraje'!$A:$O,11,0)</f>
        <v>642</v>
      </c>
      <c r="AF255" s="143">
        <f>VLOOKUP($D255,'struktura dle kraje'!$A:$O,12,0)</f>
        <v>157</v>
      </c>
      <c r="AG255" s="143">
        <f>VLOOKUP($D255,'struktura dle kraje'!$A:$O,13,0)</f>
        <v>49</v>
      </c>
      <c r="AH255" s="145">
        <f>VLOOKUP($D255,'struktura dle kraje'!$A:$O,14,0)</f>
        <v>2032</v>
      </c>
      <c r="AI255" s="146">
        <f>VLOOKUP($D255,'struktura dle kraje'!$A:$O,15,0)</f>
        <v>692</v>
      </c>
      <c r="AJ255" s="167">
        <f>VLOOKUP($F255,'struktura dle okresů'!$A:$O,4,0)</f>
        <v>523</v>
      </c>
      <c r="AK255" s="168">
        <f>VLOOKUP($F255,'struktura dle okresů'!$A:$O,5,0)</f>
        <v>7</v>
      </c>
      <c r="AL255" s="168">
        <f>VLOOKUP($F255,'struktura dle okresů'!$A:$O,6,0)</f>
        <v>38</v>
      </c>
      <c r="AM255" s="169">
        <f>VLOOKUP($F255,'struktura dle okresů'!$A:$O,7,0)</f>
        <v>568</v>
      </c>
      <c r="AN255" s="168">
        <f>VLOOKUP($F255,'struktura dle okresů'!$A:$O,8,0)</f>
        <v>15</v>
      </c>
      <c r="AO255" s="168">
        <f>VLOOKUP($F255,'struktura dle okresů'!$A:$O,9,0)</f>
        <v>15</v>
      </c>
      <c r="AP255" s="168">
        <f>VLOOKUP($F255,'struktura dle okresů'!$A:$O,10,0)</f>
        <v>173</v>
      </c>
      <c r="AQ255" s="168">
        <f>VLOOKUP($F255,'struktura dle okresů'!$A:$O,11,0)</f>
        <v>371</v>
      </c>
      <c r="AR255" s="168">
        <f>VLOOKUP($F255,'struktura dle okresů'!$A:$O,12,0)</f>
        <v>0</v>
      </c>
      <c r="AS255" s="168">
        <f>VLOOKUP($F255,'struktura dle okresů'!$A:$O,13,0)</f>
        <v>26</v>
      </c>
      <c r="AT255" s="170">
        <f>VLOOKUP($F255,'struktura dle okresů'!$A:$O,14,0)</f>
        <v>600</v>
      </c>
      <c r="AU255" s="171">
        <f>VLOOKUP($F255,'struktura dle okresů'!$A:$O,15,0)</f>
        <v>60</v>
      </c>
      <c r="AV255" s="30" t="str">
        <f t="shared" si="115"/>
        <v/>
      </c>
      <c r="AW255" s="31" t="str">
        <f t="shared" si="116"/>
        <v/>
      </c>
      <c r="AX255" s="31" t="str">
        <f t="shared" si="117"/>
        <v/>
      </c>
      <c r="AY255" s="121" t="str">
        <f t="shared" si="118"/>
        <v/>
      </c>
      <c r="AZ255" s="31" t="str">
        <f t="shared" si="119"/>
        <v/>
      </c>
      <c r="BA255" s="31" t="str">
        <f t="shared" si="120"/>
        <v/>
      </c>
      <c r="BB255" s="31" t="str">
        <f t="shared" si="121"/>
        <v/>
      </c>
      <c r="BC255" s="31" t="str">
        <f t="shared" si="122"/>
        <v/>
      </c>
      <c r="BD255" s="31" t="str">
        <f t="shared" si="123"/>
        <v/>
      </c>
      <c r="BE255" s="31" t="str">
        <f t="shared" si="124"/>
        <v/>
      </c>
      <c r="BF255" s="122" t="str">
        <f t="shared" si="125"/>
        <v/>
      </c>
      <c r="BG255" s="123">
        <f t="shared" si="126"/>
        <v>6.1563718448594297E-3</v>
      </c>
      <c r="BH255" s="184" t="str">
        <f t="shared" si="127"/>
        <v/>
      </c>
      <c r="BI255" s="185" t="str">
        <f t="shared" si="128"/>
        <v/>
      </c>
      <c r="BJ255" s="185" t="str">
        <f t="shared" si="129"/>
        <v/>
      </c>
      <c r="BK255" s="186" t="str">
        <f t="shared" si="130"/>
        <v/>
      </c>
      <c r="BL255" s="185" t="str">
        <f t="shared" si="131"/>
        <v/>
      </c>
      <c r="BM255" s="185" t="str">
        <f t="shared" si="132"/>
        <v/>
      </c>
      <c r="BN255" s="185" t="str">
        <f t="shared" si="133"/>
        <v/>
      </c>
      <c r="BO255" s="185" t="str">
        <f t="shared" si="134"/>
        <v/>
      </c>
      <c r="BP255" s="185" t="str">
        <f t="shared" si="135"/>
        <v/>
      </c>
      <c r="BQ255" s="185" t="str">
        <f t="shared" si="136"/>
        <v/>
      </c>
      <c r="BR255" s="187" t="str">
        <f t="shared" si="137"/>
        <v/>
      </c>
      <c r="BS255" s="188">
        <f t="shared" si="138"/>
        <v>8.6705202312138727E-2</v>
      </c>
      <c r="BT255" s="209" t="str">
        <f t="shared" si="139"/>
        <v/>
      </c>
      <c r="BU255" s="210" t="str">
        <f t="shared" si="140"/>
        <v/>
      </c>
      <c r="BV255" s="210" t="str">
        <f t="shared" si="141"/>
        <v/>
      </c>
      <c r="BW255" s="211" t="str">
        <f t="shared" si="142"/>
        <v/>
      </c>
      <c r="BX255" s="210" t="str">
        <f t="shared" si="143"/>
        <v/>
      </c>
      <c r="BY255" s="210" t="str">
        <f t="shared" si="144"/>
        <v/>
      </c>
      <c r="BZ255" s="210" t="str">
        <f t="shared" si="145"/>
        <v/>
      </c>
      <c r="CA255" s="210" t="str">
        <f t="shared" si="146"/>
        <v/>
      </c>
      <c r="CB255" s="210" t="str">
        <f t="shared" si="147"/>
        <v/>
      </c>
      <c r="CC255" s="210" t="str">
        <f t="shared" si="148"/>
        <v/>
      </c>
      <c r="CD255" s="212" t="str">
        <f t="shared" si="149"/>
        <v/>
      </c>
      <c r="CE255" s="213">
        <f t="shared" si="150"/>
        <v>1</v>
      </c>
    </row>
    <row r="256" spans="1:83" x14ac:dyDescent="0.25">
      <c r="A256" s="12" t="s">
        <v>671</v>
      </c>
      <c r="B256" s="13" t="s">
        <v>672</v>
      </c>
      <c r="C256" s="13" t="s">
        <v>204</v>
      </c>
      <c r="D256" s="13" t="s">
        <v>212</v>
      </c>
      <c r="E256" s="13" t="s">
        <v>213</v>
      </c>
      <c r="F256" s="13" t="s">
        <v>240</v>
      </c>
      <c r="G256" s="13" t="s">
        <v>241</v>
      </c>
      <c r="H256" s="13" t="s">
        <v>673</v>
      </c>
      <c r="I256" s="13" t="str">
        <f t="shared" si="114"/>
        <v>ne</v>
      </c>
      <c r="J256" s="14">
        <f>VLOOKUP(D256,'struktura dle kraje'!A:C,3,0)</f>
        <v>1182613</v>
      </c>
      <c r="K256" s="45">
        <f>VLOOKUP(F256,'struktura dle okresů'!A:C,3,0)</f>
        <v>316155</v>
      </c>
      <c r="L256" s="44"/>
      <c r="M256" s="14"/>
      <c r="N256" s="14"/>
      <c r="O256" s="15"/>
      <c r="P256" s="14"/>
      <c r="Q256" s="14"/>
      <c r="R256" s="14"/>
      <c r="S256" s="14"/>
      <c r="T256" s="14"/>
      <c r="U256" s="14">
        <v>30</v>
      </c>
      <c r="V256" s="16">
        <v>30</v>
      </c>
      <c r="W256" s="17"/>
      <c r="X256" s="142">
        <f>VLOOKUP($D256,'struktura dle kraje'!$A:$O,4,0)</f>
        <v>4664</v>
      </c>
      <c r="Y256" s="143">
        <f>VLOOKUP($D256,'struktura dle kraje'!$A:$O,5,0)</f>
        <v>101</v>
      </c>
      <c r="Z256" s="143">
        <f>VLOOKUP($D256,'struktura dle kraje'!$A:$O,6,0)</f>
        <v>562</v>
      </c>
      <c r="AA256" s="144">
        <f>VLOOKUP($D256,'struktura dle kraje'!$A:$O,7,0)</f>
        <v>5327</v>
      </c>
      <c r="AB256" s="143">
        <f>VLOOKUP($D256,'struktura dle kraje'!$A:$O,8,0)</f>
        <v>42</v>
      </c>
      <c r="AC256" s="143">
        <f>VLOOKUP($D256,'struktura dle kraje'!$A:$O,9,0)</f>
        <v>34</v>
      </c>
      <c r="AD256" s="143">
        <f>VLOOKUP($D256,'struktura dle kraje'!$A:$O,10,0)</f>
        <v>1065</v>
      </c>
      <c r="AE256" s="143">
        <f>VLOOKUP($D256,'struktura dle kraje'!$A:$O,11,0)</f>
        <v>1698</v>
      </c>
      <c r="AF256" s="143">
        <f>VLOOKUP($D256,'struktura dle kraje'!$A:$O,12,0)</f>
        <v>684</v>
      </c>
      <c r="AG256" s="143">
        <f>VLOOKUP($D256,'struktura dle kraje'!$A:$O,13,0)</f>
        <v>57</v>
      </c>
      <c r="AH256" s="145">
        <f>VLOOKUP($D256,'struktura dle kraje'!$A:$O,14,0)</f>
        <v>3580</v>
      </c>
      <c r="AI256" s="146">
        <f>VLOOKUP($D256,'struktura dle kraje'!$A:$O,15,0)</f>
        <v>999</v>
      </c>
      <c r="AJ256" s="167">
        <f>VLOOKUP($F256,'struktura dle okresů'!$A:$O,4,0)</f>
        <v>1888</v>
      </c>
      <c r="AK256" s="168">
        <f>VLOOKUP($F256,'struktura dle okresů'!$A:$O,5,0)</f>
        <v>38</v>
      </c>
      <c r="AL256" s="168">
        <f>VLOOKUP($F256,'struktura dle okresů'!$A:$O,6,0)</f>
        <v>314</v>
      </c>
      <c r="AM256" s="169">
        <f>VLOOKUP($F256,'struktura dle okresů'!$A:$O,7,0)</f>
        <v>2240</v>
      </c>
      <c r="AN256" s="168">
        <f>VLOOKUP($F256,'struktura dle okresů'!$A:$O,8,0)</f>
        <v>17</v>
      </c>
      <c r="AO256" s="168">
        <f>VLOOKUP($F256,'struktura dle okresů'!$A:$O,9,0)</f>
        <v>13</v>
      </c>
      <c r="AP256" s="168">
        <f>VLOOKUP($F256,'struktura dle okresů'!$A:$O,10,0)</f>
        <v>124</v>
      </c>
      <c r="AQ256" s="168">
        <f>VLOOKUP($F256,'struktura dle okresů'!$A:$O,11,0)</f>
        <v>60</v>
      </c>
      <c r="AR256" s="168">
        <f>VLOOKUP($F256,'struktura dle okresů'!$A:$O,12,0)</f>
        <v>176</v>
      </c>
      <c r="AS256" s="168">
        <f>VLOOKUP($F256,'struktura dle okresů'!$A:$O,13,0)</f>
        <v>30</v>
      </c>
      <c r="AT256" s="170">
        <f>VLOOKUP($F256,'struktura dle okresů'!$A:$O,14,0)</f>
        <v>420</v>
      </c>
      <c r="AU256" s="171">
        <f>VLOOKUP($F256,'struktura dle okresů'!$A:$O,15,0)</f>
        <v>423</v>
      </c>
      <c r="AV256" s="30" t="str">
        <f t="shared" si="115"/>
        <v/>
      </c>
      <c r="AW256" s="31" t="str">
        <f t="shared" si="116"/>
        <v/>
      </c>
      <c r="AX256" s="31" t="str">
        <f t="shared" si="117"/>
        <v/>
      </c>
      <c r="AY256" s="121" t="str">
        <f t="shared" si="118"/>
        <v/>
      </c>
      <c r="AZ256" s="31" t="str">
        <f t="shared" si="119"/>
        <v/>
      </c>
      <c r="BA256" s="31" t="str">
        <f t="shared" si="120"/>
        <v/>
      </c>
      <c r="BB256" s="31" t="str">
        <f t="shared" si="121"/>
        <v/>
      </c>
      <c r="BC256" s="31" t="str">
        <f t="shared" si="122"/>
        <v/>
      </c>
      <c r="BD256" s="31" t="str">
        <f t="shared" si="123"/>
        <v/>
      </c>
      <c r="BE256" s="31">
        <f t="shared" si="124"/>
        <v>5.272407732864675E-2</v>
      </c>
      <c r="BF256" s="122">
        <f t="shared" si="125"/>
        <v>1.0507512871703267E-3</v>
      </c>
      <c r="BG256" s="123" t="str">
        <f t="shared" si="126"/>
        <v/>
      </c>
      <c r="BH256" s="184" t="str">
        <f t="shared" si="127"/>
        <v/>
      </c>
      <c r="BI256" s="185" t="str">
        <f t="shared" si="128"/>
        <v/>
      </c>
      <c r="BJ256" s="185" t="str">
        <f t="shared" si="129"/>
        <v/>
      </c>
      <c r="BK256" s="186" t="str">
        <f t="shared" si="130"/>
        <v/>
      </c>
      <c r="BL256" s="185" t="str">
        <f t="shared" si="131"/>
        <v/>
      </c>
      <c r="BM256" s="185" t="str">
        <f t="shared" si="132"/>
        <v/>
      </c>
      <c r="BN256" s="185" t="str">
        <f t="shared" si="133"/>
        <v/>
      </c>
      <c r="BO256" s="185" t="str">
        <f t="shared" si="134"/>
        <v/>
      </c>
      <c r="BP256" s="185" t="str">
        <f t="shared" si="135"/>
        <v/>
      </c>
      <c r="BQ256" s="185">
        <f t="shared" si="136"/>
        <v>0.52631578947368418</v>
      </c>
      <c r="BR256" s="187">
        <f t="shared" si="137"/>
        <v>8.3798882681564244E-3</v>
      </c>
      <c r="BS256" s="188" t="str">
        <f t="shared" si="138"/>
        <v/>
      </c>
      <c r="BT256" s="209" t="str">
        <f t="shared" si="139"/>
        <v/>
      </c>
      <c r="BU256" s="210" t="str">
        <f t="shared" si="140"/>
        <v/>
      </c>
      <c r="BV256" s="210" t="str">
        <f t="shared" si="141"/>
        <v/>
      </c>
      <c r="BW256" s="211" t="str">
        <f t="shared" si="142"/>
        <v/>
      </c>
      <c r="BX256" s="210" t="str">
        <f t="shared" si="143"/>
        <v/>
      </c>
      <c r="BY256" s="210" t="str">
        <f t="shared" si="144"/>
        <v/>
      </c>
      <c r="BZ256" s="210" t="str">
        <f t="shared" si="145"/>
        <v/>
      </c>
      <c r="CA256" s="210" t="str">
        <f t="shared" si="146"/>
        <v/>
      </c>
      <c r="CB256" s="210" t="str">
        <f t="shared" si="147"/>
        <v/>
      </c>
      <c r="CC256" s="210">
        <f t="shared" si="148"/>
        <v>1</v>
      </c>
      <c r="CD256" s="212">
        <f t="shared" si="149"/>
        <v>7.1428571428571425E-2</v>
      </c>
      <c r="CE256" s="213" t="str">
        <f t="shared" si="150"/>
        <v/>
      </c>
    </row>
    <row r="257" spans="1:83" x14ac:dyDescent="0.25">
      <c r="A257" s="12" t="s">
        <v>674</v>
      </c>
      <c r="B257" s="13" t="s">
        <v>675</v>
      </c>
      <c r="C257" s="13" t="s">
        <v>141</v>
      </c>
      <c r="D257" s="13" t="s">
        <v>102</v>
      </c>
      <c r="E257" s="13" t="s">
        <v>103</v>
      </c>
      <c r="F257" s="13" t="s">
        <v>181</v>
      </c>
      <c r="G257" s="13" t="s">
        <v>182</v>
      </c>
      <c r="H257" s="13" t="s">
        <v>99</v>
      </c>
      <c r="I257" s="13" t="str">
        <f t="shared" si="114"/>
        <v>ne</v>
      </c>
      <c r="J257" s="14">
        <f>VLOOKUP(D257,'struktura dle kraje'!A:C,3,0)</f>
        <v>1229343</v>
      </c>
      <c r="K257" s="45">
        <f>VLOOKUP(F257,'struktura dle okresů'!A:C,3,0)</f>
        <v>234615</v>
      </c>
      <c r="L257" s="44"/>
      <c r="M257" s="14"/>
      <c r="N257" s="14"/>
      <c r="O257" s="15"/>
      <c r="P257" s="14"/>
      <c r="Q257" s="14"/>
      <c r="R257" s="14">
        <v>60</v>
      </c>
      <c r="S257" s="14">
        <v>30</v>
      </c>
      <c r="T257" s="14"/>
      <c r="U257" s="14"/>
      <c r="V257" s="16">
        <v>90</v>
      </c>
      <c r="W257" s="17"/>
      <c r="X257" s="142">
        <f>VLOOKUP($D257,'struktura dle kraje'!$A:$O,4,0)</f>
        <v>5301</v>
      </c>
      <c r="Y257" s="143">
        <f>VLOOKUP($D257,'struktura dle kraje'!$A:$O,5,0)</f>
        <v>144</v>
      </c>
      <c r="Z257" s="143">
        <f>VLOOKUP($D257,'struktura dle kraje'!$A:$O,6,0)</f>
        <v>674</v>
      </c>
      <c r="AA257" s="144">
        <f>VLOOKUP($D257,'struktura dle kraje'!$A:$O,7,0)</f>
        <v>6119</v>
      </c>
      <c r="AB257" s="143">
        <f>VLOOKUP($D257,'struktura dle kraje'!$A:$O,8,0)</f>
        <v>68</v>
      </c>
      <c r="AC257" s="143">
        <f>VLOOKUP($D257,'struktura dle kraje'!$A:$O,9,0)</f>
        <v>28</v>
      </c>
      <c r="AD257" s="143">
        <f>VLOOKUP($D257,'struktura dle kraje'!$A:$O,10,0)</f>
        <v>1130</v>
      </c>
      <c r="AE257" s="143">
        <f>VLOOKUP($D257,'struktura dle kraje'!$A:$O,11,0)</f>
        <v>1003</v>
      </c>
      <c r="AF257" s="143">
        <f>VLOOKUP($D257,'struktura dle kraje'!$A:$O,12,0)</f>
        <v>364</v>
      </c>
      <c r="AG257" s="143">
        <f>VLOOKUP($D257,'struktura dle kraje'!$A:$O,13,0)</f>
        <v>67</v>
      </c>
      <c r="AH257" s="145">
        <f>VLOOKUP($D257,'struktura dle kraje'!$A:$O,14,0)</f>
        <v>2660</v>
      </c>
      <c r="AI257" s="146">
        <f>VLOOKUP($D257,'struktura dle kraje'!$A:$O,15,0)</f>
        <v>270</v>
      </c>
      <c r="AJ257" s="167">
        <f>VLOOKUP($F257,'struktura dle okresů'!$A:$O,4,0)</f>
        <v>144</v>
      </c>
      <c r="AK257" s="168">
        <f>VLOOKUP($F257,'struktura dle okresů'!$A:$O,5,0)</f>
        <v>10</v>
      </c>
      <c r="AL257" s="168">
        <f>VLOOKUP($F257,'struktura dle okresů'!$A:$O,6,0)</f>
        <v>0</v>
      </c>
      <c r="AM257" s="169">
        <f>VLOOKUP($F257,'struktura dle okresů'!$A:$O,7,0)</f>
        <v>154</v>
      </c>
      <c r="AN257" s="168">
        <f>VLOOKUP($F257,'struktura dle okresů'!$A:$O,8,0)</f>
        <v>0</v>
      </c>
      <c r="AO257" s="168">
        <f>VLOOKUP($F257,'struktura dle okresů'!$A:$O,9,0)</f>
        <v>0</v>
      </c>
      <c r="AP257" s="168">
        <f>VLOOKUP($F257,'struktura dle okresů'!$A:$O,10,0)</f>
        <v>120</v>
      </c>
      <c r="AQ257" s="168">
        <f>VLOOKUP($F257,'struktura dle okresů'!$A:$O,11,0)</f>
        <v>30</v>
      </c>
      <c r="AR257" s="168">
        <f>VLOOKUP($F257,'struktura dle okresů'!$A:$O,12,0)</f>
        <v>103</v>
      </c>
      <c r="AS257" s="168">
        <f>VLOOKUP($F257,'struktura dle okresů'!$A:$O,13,0)</f>
        <v>47</v>
      </c>
      <c r="AT257" s="170">
        <f>VLOOKUP($F257,'struktura dle okresů'!$A:$O,14,0)</f>
        <v>300</v>
      </c>
      <c r="AU257" s="171">
        <f>VLOOKUP($F257,'struktura dle okresů'!$A:$O,15,0)</f>
        <v>0</v>
      </c>
      <c r="AV257" s="30" t="str">
        <f t="shared" si="115"/>
        <v/>
      </c>
      <c r="AW257" s="31" t="str">
        <f t="shared" si="116"/>
        <v/>
      </c>
      <c r="AX257" s="31" t="str">
        <f t="shared" si="117"/>
        <v/>
      </c>
      <c r="AY257" s="121" t="str">
        <f t="shared" si="118"/>
        <v/>
      </c>
      <c r="AZ257" s="31" t="str">
        <f t="shared" si="119"/>
        <v/>
      </c>
      <c r="BA257" s="31" t="str">
        <f t="shared" si="120"/>
        <v/>
      </c>
      <c r="BB257" s="31">
        <f t="shared" si="121"/>
        <v>5.4367524465386008E-3</v>
      </c>
      <c r="BC257" s="31">
        <f t="shared" si="122"/>
        <v>2.4844720496894411E-3</v>
      </c>
      <c r="BD257" s="31" t="str">
        <f t="shared" si="123"/>
        <v/>
      </c>
      <c r="BE257" s="31" t="str">
        <f t="shared" si="124"/>
        <v/>
      </c>
      <c r="BF257" s="122">
        <f t="shared" si="125"/>
        <v>3.1522538615109804E-3</v>
      </c>
      <c r="BG257" s="123" t="str">
        <f t="shared" si="126"/>
        <v/>
      </c>
      <c r="BH257" s="184" t="str">
        <f t="shared" si="127"/>
        <v/>
      </c>
      <c r="BI257" s="185" t="str">
        <f t="shared" si="128"/>
        <v/>
      </c>
      <c r="BJ257" s="185" t="str">
        <f t="shared" si="129"/>
        <v/>
      </c>
      <c r="BK257" s="186" t="str">
        <f t="shared" si="130"/>
        <v/>
      </c>
      <c r="BL257" s="185" t="str">
        <f t="shared" si="131"/>
        <v/>
      </c>
      <c r="BM257" s="185" t="str">
        <f t="shared" si="132"/>
        <v/>
      </c>
      <c r="BN257" s="185">
        <f t="shared" si="133"/>
        <v>5.3097345132743362E-2</v>
      </c>
      <c r="BO257" s="185">
        <f t="shared" si="134"/>
        <v>2.991026919242273E-2</v>
      </c>
      <c r="BP257" s="185" t="str">
        <f t="shared" si="135"/>
        <v/>
      </c>
      <c r="BQ257" s="185" t="str">
        <f t="shared" si="136"/>
        <v/>
      </c>
      <c r="BR257" s="187">
        <f t="shared" si="137"/>
        <v>3.3834586466165412E-2</v>
      </c>
      <c r="BS257" s="188" t="str">
        <f t="shared" si="138"/>
        <v/>
      </c>
      <c r="BT257" s="209" t="str">
        <f t="shared" si="139"/>
        <v/>
      </c>
      <c r="BU257" s="210" t="str">
        <f t="shared" si="140"/>
        <v/>
      </c>
      <c r="BV257" s="210" t="str">
        <f t="shared" si="141"/>
        <v/>
      </c>
      <c r="BW257" s="211" t="str">
        <f t="shared" si="142"/>
        <v/>
      </c>
      <c r="BX257" s="210" t="str">
        <f t="shared" si="143"/>
        <v/>
      </c>
      <c r="BY257" s="210" t="str">
        <f t="shared" si="144"/>
        <v/>
      </c>
      <c r="BZ257" s="210">
        <f t="shared" si="145"/>
        <v>0.5</v>
      </c>
      <c r="CA257" s="210">
        <f t="shared" si="146"/>
        <v>1</v>
      </c>
      <c r="CB257" s="210" t="str">
        <f t="shared" si="147"/>
        <v/>
      </c>
      <c r="CC257" s="210" t="str">
        <f t="shared" si="148"/>
        <v/>
      </c>
      <c r="CD257" s="212">
        <f t="shared" si="149"/>
        <v>0.3</v>
      </c>
      <c r="CE257" s="213" t="str">
        <f t="shared" si="150"/>
        <v/>
      </c>
    </row>
    <row r="258" spans="1:83" x14ac:dyDescent="0.25">
      <c r="A258" s="12" t="s">
        <v>676</v>
      </c>
      <c r="B258" s="13" t="s">
        <v>677</v>
      </c>
      <c r="C258" s="13" t="s">
        <v>204</v>
      </c>
      <c r="D258" s="13" t="s">
        <v>102</v>
      </c>
      <c r="E258" s="13" t="s">
        <v>103</v>
      </c>
      <c r="F258" s="13" t="s">
        <v>181</v>
      </c>
      <c r="G258" s="13" t="s">
        <v>182</v>
      </c>
      <c r="H258" s="13" t="s">
        <v>673</v>
      </c>
      <c r="I258" s="13" t="str">
        <f t="shared" si="114"/>
        <v>ne</v>
      </c>
      <c r="J258" s="14">
        <f>VLOOKUP(D258,'struktura dle kraje'!A:C,3,0)</f>
        <v>1229343</v>
      </c>
      <c r="K258" s="45">
        <f>VLOOKUP(F258,'struktura dle okresů'!A:C,3,0)</f>
        <v>234615</v>
      </c>
      <c r="L258" s="44"/>
      <c r="M258" s="14"/>
      <c r="N258" s="14"/>
      <c r="O258" s="15"/>
      <c r="P258" s="14"/>
      <c r="Q258" s="14"/>
      <c r="R258" s="14"/>
      <c r="S258" s="14"/>
      <c r="T258" s="14"/>
      <c r="U258" s="14">
        <v>47</v>
      </c>
      <c r="V258" s="16">
        <v>47</v>
      </c>
      <c r="W258" s="17"/>
      <c r="X258" s="142">
        <f>VLOOKUP($D258,'struktura dle kraje'!$A:$O,4,0)</f>
        <v>5301</v>
      </c>
      <c r="Y258" s="143">
        <f>VLOOKUP($D258,'struktura dle kraje'!$A:$O,5,0)</f>
        <v>144</v>
      </c>
      <c r="Z258" s="143">
        <f>VLOOKUP($D258,'struktura dle kraje'!$A:$O,6,0)</f>
        <v>674</v>
      </c>
      <c r="AA258" s="144">
        <f>VLOOKUP($D258,'struktura dle kraje'!$A:$O,7,0)</f>
        <v>6119</v>
      </c>
      <c r="AB258" s="143">
        <f>VLOOKUP($D258,'struktura dle kraje'!$A:$O,8,0)</f>
        <v>68</v>
      </c>
      <c r="AC258" s="143">
        <f>VLOOKUP($D258,'struktura dle kraje'!$A:$O,9,0)</f>
        <v>28</v>
      </c>
      <c r="AD258" s="143">
        <f>VLOOKUP($D258,'struktura dle kraje'!$A:$O,10,0)</f>
        <v>1130</v>
      </c>
      <c r="AE258" s="143">
        <f>VLOOKUP($D258,'struktura dle kraje'!$A:$O,11,0)</f>
        <v>1003</v>
      </c>
      <c r="AF258" s="143">
        <f>VLOOKUP($D258,'struktura dle kraje'!$A:$O,12,0)</f>
        <v>364</v>
      </c>
      <c r="AG258" s="143">
        <f>VLOOKUP($D258,'struktura dle kraje'!$A:$O,13,0)</f>
        <v>67</v>
      </c>
      <c r="AH258" s="145">
        <f>VLOOKUP($D258,'struktura dle kraje'!$A:$O,14,0)</f>
        <v>2660</v>
      </c>
      <c r="AI258" s="146">
        <f>VLOOKUP($D258,'struktura dle kraje'!$A:$O,15,0)</f>
        <v>270</v>
      </c>
      <c r="AJ258" s="167">
        <f>VLOOKUP($F258,'struktura dle okresů'!$A:$O,4,0)</f>
        <v>144</v>
      </c>
      <c r="AK258" s="168">
        <f>VLOOKUP($F258,'struktura dle okresů'!$A:$O,5,0)</f>
        <v>10</v>
      </c>
      <c r="AL258" s="168">
        <f>VLOOKUP($F258,'struktura dle okresů'!$A:$O,6,0)</f>
        <v>0</v>
      </c>
      <c r="AM258" s="169">
        <f>VLOOKUP($F258,'struktura dle okresů'!$A:$O,7,0)</f>
        <v>154</v>
      </c>
      <c r="AN258" s="168">
        <f>VLOOKUP($F258,'struktura dle okresů'!$A:$O,8,0)</f>
        <v>0</v>
      </c>
      <c r="AO258" s="168">
        <f>VLOOKUP($F258,'struktura dle okresů'!$A:$O,9,0)</f>
        <v>0</v>
      </c>
      <c r="AP258" s="168">
        <f>VLOOKUP($F258,'struktura dle okresů'!$A:$O,10,0)</f>
        <v>120</v>
      </c>
      <c r="AQ258" s="168">
        <f>VLOOKUP($F258,'struktura dle okresů'!$A:$O,11,0)</f>
        <v>30</v>
      </c>
      <c r="AR258" s="168">
        <f>VLOOKUP($F258,'struktura dle okresů'!$A:$O,12,0)</f>
        <v>103</v>
      </c>
      <c r="AS258" s="168">
        <f>VLOOKUP($F258,'struktura dle okresů'!$A:$O,13,0)</f>
        <v>47</v>
      </c>
      <c r="AT258" s="170">
        <f>VLOOKUP($F258,'struktura dle okresů'!$A:$O,14,0)</f>
        <v>300</v>
      </c>
      <c r="AU258" s="171">
        <f>VLOOKUP($F258,'struktura dle okresů'!$A:$O,15,0)</f>
        <v>0</v>
      </c>
      <c r="AV258" s="30" t="str">
        <f t="shared" si="115"/>
        <v/>
      </c>
      <c r="AW258" s="31" t="str">
        <f t="shared" si="116"/>
        <v/>
      </c>
      <c r="AX258" s="31" t="str">
        <f t="shared" si="117"/>
        <v/>
      </c>
      <c r="AY258" s="121" t="str">
        <f t="shared" si="118"/>
        <v/>
      </c>
      <c r="AZ258" s="31" t="str">
        <f t="shared" si="119"/>
        <v/>
      </c>
      <c r="BA258" s="31" t="str">
        <f t="shared" si="120"/>
        <v/>
      </c>
      <c r="BB258" s="31" t="str">
        <f t="shared" si="121"/>
        <v/>
      </c>
      <c r="BC258" s="31" t="str">
        <f t="shared" si="122"/>
        <v/>
      </c>
      <c r="BD258" s="31" t="str">
        <f t="shared" si="123"/>
        <v/>
      </c>
      <c r="BE258" s="31">
        <f t="shared" si="124"/>
        <v>8.2601054481546574E-2</v>
      </c>
      <c r="BF258" s="122">
        <f t="shared" si="125"/>
        <v>1.6461770165668453E-3</v>
      </c>
      <c r="BG258" s="123" t="str">
        <f t="shared" si="126"/>
        <v/>
      </c>
      <c r="BH258" s="184" t="str">
        <f t="shared" si="127"/>
        <v/>
      </c>
      <c r="BI258" s="185" t="str">
        <f t="shared" si="128"/>
        <v/>
      </c>
      <c r="BJ258" s="185" t="str">
        <f t="shared" si="129"/>
        <v/>
      </c>
      <c r="BK258" s="186" t="str">
        <f t="shared" si="130"/>
        <v/>
      </c>
      <c r="BL258" s="185" t="str">
        <f t="shared" si="131"/>
        <v/>
      </c>
      <c r="BM258" s="185" t="str">
        <f t="shared" si="132"/>
        <v/>
      </c>
      <c r="BN258" s="185" t="str">
        <f t="shared" si="133"/>
        <v/>
      </c>
      <c r="BO258" s="185" t="str">
        <f t="shared" si="134"/>
        <v/>
      </c>
      <c r="BP258" s="185" t="str">
        <f t="shared" si="135"/>
        <v/>
      </c>
      <c r="BQ258" s="185">
        <f t="shared" si="136"/>
        <v>0.70149253731343286</v>
      </c>
      <c r="BR258" s="187">
        <f t="shared" si="137"/>
        <v>1.7669172932330827E-2</v>
      </c>
      <c r="BS258" s="188" t="str">
        <f t="shared" si="138"/>
        <v/>
      </c>
      <c r="BT258" s="209" t="str">
        <f t="shared" si="139"/>
        <v/>
      </c>
      <c r="BU258" s="210" t="str">
        <f t="shared" si="140"/>
        <v/>
      </c>
      <c r="BV258" s="210" t="str">
        <f t="shared" si="141"/>
        <v/>
      </c>
      <c r="BW258" s="211" t="str">
        <f t="shared" si="142"/>
        <v/>
      </c>
      <c r="BX258" s="210" t="str">
        <f t="shared" si="143"/>
        <v/>
      </c>
      <c r="BY258" s="210" t="str">
        <f t="shared" si="144"/>
        <v/>
      </c>
      <c r="BZ258" s="210" t="str">
        <f t="shared" si="145"/>
        <v/>
      </c>
      <c r="CA258" s="210" t="str">
        <f t="shared" si="146"/>
        <v/>
      </c>
      <c r="CB258" s="210" t="str">
        <f t="shared" si="147"/>
        <v/>
      </c>
      <c r="CC258" s="210">
        <f t="shared" si="148"/>
        <v>1</v>
      </c>
      <c r="CD258" s="212">
        <f t="shared" si="149"/>
        <v>0.15666666666666668</v>
      </c>
      <c r="CE258" s="213" t="str">
        <f t="shared" si="150"/>
        <v/>
      </c>
    </row>
    <row r="259" spans="1:83" x14ac:dyDescent="0.25">
      <c r="A259" s="12" t="s">
        <v>678</v>
      </c>
      <c r="B259" s="13" t="s">
        <v>679</v>
      </c>
      <c r="C259" s="13" t="s">
        <v>141</v>
      </c>
      <c r="D259" s="13" t="s">
        <v>222</v>
      </c>
      <c r="E259" s="13" t="s">
        <v>223</v>
      </c>
      <c r="F259" s="13" t="s">
        <v>461</v>
      </c>
      <c r="G259" s="13" t="s">
        <v>462</v>
      </c>
      <c r="H259" s="13" t="s">
        <v>673</v>
      </c>
      <c r="I259" s="13" t="str">
        <f t="shared" si="114"/>
        <v>ne</v>
      </c>
      <c r="J259" s="14">
        <f>VLOOKUP(D259,'struktura dle kraje'!A:C,3,0)</f>
        <v>578998</v>
      </c>
      <c r="K259" s="45">
        <f>VLOOKUP(F259,'struktura dle okresů'!A:C,3,0)</f>
        <v>192025</v>
      </c>
      <c r="L259" s="44"/>
      <c r="M259" s="14"/>
      <c r="N259" s="14"/>
      <c r="O259" s="15"/>
      <c r="P259" s="14"/>
      <c r="Q259" s="14"/>
      <c r="R259" s="14">
        <v>65</v>
      </c>
      <c r="S259" s="14"/>
      <c r="T259" s="14"/>
      <c r="U259" s="14"/>
      <c r="V259" s="16">
        <v>65</v>
      </c>
      <c r="W259" s="17"/>
      <c r="X259" s="142">
        <f>VLOOKUP($D259,'struktura dle kraje'!$A:$O,4,0)</f>
        <v>1927</v>
      </c>
      <c r="Y259" s="143">
        <f>VLOOKUP($D259,'struktura dle kraje'!$A:$O,5,0)</f>
        <v>32</v>
      </c>
      <c r="Z259" s="143">
        <f>VLOOKUP($D259,'struktura dle kraje'!$A:$O,6,0)</f>
        <v>192</v>
      </c>
      <c r="AA259" s="144">
        <f>VLOOKUP($D259,'struktura dle kraje'!$A:$O,7,0)</f>
        <v>2151</v>
      </c>
      <c r="AB259" s="143">
        <f>VLOOKUP($D259,'struktura dle kraje'!$A:$O,8,0)</f>
        <v>19</v>
      </c>
      <c r="AC259" s="143">
        <f>VLOOKUP($D259,'struktura dle kraje'!$A:$O,9,0)</f>
        <v>12</v>
      </c>
      <c r="AD259" s="143">
        <f>VLOOKUP($D259,'struktura dle kraje'!$A:$O,10,0)</f>
        <v>622</v>
      </c>
      <c r="AE259" s="143">
        <f>VLOOKUP($D259,'struktura dle kraje'!$A:$O,11,0)</f>
        <v>812</v>
      </c>
      <c r="AF259" s="143">
        <f>VLOOKUP($D259,'struktura dle kraje'!$A:$O,12,0)</f>
        <v>79</v>
      </c>
      <c r="AG259" s="143">
        <f>VLOOKUP($D259,'struktura dle kraje'!$A:$O,13,0)</f>
        <v>29</v>
      </c>
      <c r="AH259" s="145">
        <f>VLOOKUP($D259,'struktura dle kraje'!$A:$O,14,0)</f>
        <v>1573</v>
      </c>
      <c r="AI259" s="146">
        <f>VLOOKUP($D259,'struktura dle kraje'!$A:$O,15,0)</f>
        <v>1000</v>
      </c>
      <c r="AJ259" s="167">
        <f>VLOOKUP($F259,'struktura dle okresů'!$A:$O,4,0)</f>
        <v>715</v>
      </c>
      <c r="AK259" s="168">
        <f>VLOOKUP($F259,'struktura dle okresů'!$A:$O,5,0)</f>
        <v>9</v>
      </c>
      <c r="AL259" s="168">
        <f>VLOOKUP($F259,'struktura dle okresů'!$A:$O,6,0)</f>
        <v>90</v>
      </c>
      <c r="AM259" s="169">
        <f>VLOOKUP($F259,'struktura dle okresů'!$A:$O,7,0)</f>
        <v>814</v>
      </c>
      <c r="AN259" s="168">
        <f>VLOOKUP($F259,'struktura dle okresů'!$A:$O,8,0)</f>
        <v>10</v>
      </c>
      <c r="AO259" s="168">
        <f>VLOOKUP($F259,'struktura dle okresů'!$A:$O,9,0)</f>
        <v>12</v>
      </c>
      <c r="AP259" s="168">
        <f>VLOOKUP($F259,'struktura dle okresů'!$A:$O,10,0)</f>
        <v>205</v>
      </c>
      <c r="AQ259" s="168">
        <f>VLOOKUP($F259,'struktura dle okresů'!$A:$O,11,0)</f>
        <v>25</v>
      </c>
      <c r="AR259" s="168">
        <f>VLOOKUP($F259,'struktura dle okresů'!$A:$O,12,0)</f>
        <v>21</v>
      </c>
      <c r="AS259" s="168">
        <f>VLOOKUP($F259,'struktura dle okresů'!$A:$O,13,0)</f>
        <v>14</v>
      </c>
      <c r="AT259" s="170">
        <f>VLOOKUP($F259,'struktura dle okresů'!$A:$O,14,0)</f>
        <v>287</v>
      </c>
      <c r="AU259" s="171">
        <f>VLOOKUP($F259,'struktura dle okresů'!$A:$O,15,0)</f>
        <v>880</v>
      </c>
      <c r="AV259" s="30" t="str">
        <f t="shared" si="115"/>
        <v/>
      </c>
      <c r="AW259" s="31" t="str">
        <f t="shared" si="116"/>
        <v/>
      </c>
      <c r="AX259" s="31" t="str">
        <f t="shared" si="117"/>
        <v/>
      </c>
      <c r="AY259" s="121" t="str">
        <f t="shared" si="118"/>
        <v/>
      </c>
      <c r="AZ259" s="31" t="str">
        <f t="shared" si="119"/>
        <v/>
      </c>
      <c r="BA259" s="31" t="str">
        <f t="shared" si="120"/>
        <v/>
      </c>
      <c r="BB259" s="31">
        <f t="shared" si="121"/>
        <v>5.8898151504168175E-3</v>
      </c>
      <c r="BC259" s="31" t="str">
        <f t="shared" si="122"/>
        <v/>
      </c>
      <c r="BD259" s="31" t="str">
        <f t="shared" si="123"/>
        <v/>
      </c>
      <c r="BE259" s="31" t="str">
        <f t="shared" si="124"/>
        <v/>
      </c>
      <c r="BF259" s="122">
        <f t="shared" si="125"/>
        <v>2.2766277888690415E-3</v>
      </c>
      <c r="BG259" s="123" t="str">
        <f t="shared" si="126"/>
        <v/>
      </c>
      <c r="BH259" s="184" t="str">
        <f t="shared" si="127"/>
        <v/>
      </c>
      <c r="BI259" s="185" t="str">
        <f t="shared" si="128"/>
        <v/>
      </c>
      <c r="BJ259" s="185" t="str">
        <f t="shared" si="129"/>
        <v/>
      </c>
      <c r="BK259" s="186" t="str">
        <f t="shared" si="130"/>
        <v/>
      </c>
      <c r="BL259" s="185" t="str">
        <f t="shared" si="131"/>
        <v/>
      </c>
      <c r="BM259" s="185" t="str">
        <f t="shared" si="132"/>
        <v/>
      </c>
      <c r="BN259" s="185">
        <f t="shared" si="133"/>
        <v>0.1045016077170418</v>
      </c>
      <c r="BO259" s="185" t="str">
        <f t="shared" si="134"/>
        <v/>
      </c>
      <c r="BP259" s="185" t="str">
        <f t="shared" si="135"/>
        <v/>
      </c>
      <c r="BQ259" s="185" t="str">
        <f t="shared" si="136"/>
        <v/>
      </c>
      <c r="BR259" s="187">
        <f t="shared" si="137"/>
        <v>4.1322314049586778E-2</v>
      </c>
      <c r="BS259" s="188" t="str">
        <f t="shared" si="138"/>
        <v/>
      </c>
      <c r="BT259" s="209" t="str">
        <f t="shared" si="139"/>
        <v/>
      </c>
      <c r="BU259" s="210" t="str">
        <f t="shared" si="140"/>
        <v/>
      </c>
      <c r="BV259" s="210" t="str">
        <f t="shared" si="141"/>
        <v/>
      </c>
      <c r="BW259" s="211" t="str">
        <f t="shared" si="142"/>
        <v/>
      </c>
      <c r="BX259" s="210" t="str">
        <f t="shared" si="143"/>
        <v/>
      </c>
      <c r="BY259" s="210" t="str">
        <f t="shared" si="144"/>
        <v/>
      </c>
      <c r="BZ259" s="210">
        <f t="shared" si="145"/>
        <v>0.31707317073170732</v>
      </c>
      <c r="CA259" s="210" t="str">
        <f t="shared" si="146"/>
        <v/>
      </c>
      <c r="CB259" s="210" t="str">
        <f t="shared" si="147"/>
        <v/>
      </c>
      <c r="CC259" s="210" t="str">
        <f t="shared" si="148"/>
        <v/>
      </c>
      <c r="CD259" s="212">
        <f t="shared" si="149"/>
        <v>0.2264808362369338</v>
      </c>
      <c r="CE259" s="213" t="str">
        <f t="shared" si="150"/>
        <v/>
      </c>
    </row>
    <row r="260" spans="1:83" x14ac:dyDescent="0.25">
      <c r="A260" s="12" t="s">
        <v>680</v>
      </c>
      <c r="B260" s="13" t="s">
        <v>681</v>
      </c>
      <c r="C260" s="13" t="s">
        <v>336</v>
      </c>
      <c r="D260" s="13" t="s">
        <v>26</v>
      </c>
      <c r="E260" s="13" t="s">
        <v>27</v>
      </c>
      <c r="F260" s="13" t="s">
        <v>87</v>
      </c>
      <c r="G260" s="13" t="s">
        <v>88</v>
      </c>
      <c r="H260" s="13" t="s">
        <v>205</v>
      </c>
      <c r="I260" s="13" t="str">
        <f t="shared" si="114"/>
        <v>ne</v>
      </c>
      <c r="J260" s="14">
        <f>VLOOKUP(D260,'struktura dle kraje'!A:C,3,0)</f>
        <v>1466215</v>
      </c>
      <c r="K260" s="45">
        <f>VLOOKUP(F260,'struktura dle okresů'!A:C,3,0)</f>
        <v>107638</v>
      </c>
      <c r="L260" s="44"/>
      <c r="M260" s="14"/>
      <c r="N260" s="14"/>
      <c r="O260" s="15"/>
      <c r="P260" s="14"/>
      <c r="Q260" s="14"/>
      <c r="R260" s="14"/>
      <c r="S260" s="14"/>
      <c r="T260" s="14"/>
      <c r="U260" s="14"/>
      <c r="V260" s="16">
        <v>0</v>
      </c>
      <c r="W260" s="17">
        <v>360</v>
      </c>
      <c r="X260" s="142">
        <f>VLOOKUP($D260,'struktura dle kraje'!$A:$O,4,0)</f>
        <v>3553</v>
      </c>
      <c r="Y260" s="143">
        <f>VLOOKUP($D260,'struktura dle kraje'!$A:$O,5,0)</f>
        <v>80</v>
      </c>
      <c r="Z260" s="143">
        <f>VLOOKUP($D260,'struktura dle kraje'!$A:$O,6,0)</f>
        <v>287</v>
      </c>
      <c r="AA260" s="144">
        <f>VLOOKUP($D260,'struktura dle kraje'!$A:$O,7,0)</f>
        <v>3920</v>
      </c>
      <c r="AB260" s="143">
        <f>VLOOKUP($D260,'struktura dle kraje'!$A:$O,8,0)</f>
        <v>111</v>
      </c>
      <c r="AC260" s="143">
        <f>VLOOKUP($D260,'struktura dle kraje'!$A:$O,9,0)</f>
        <v>73</v>
      </c>
      <c r="AD260" s="143">
        <f>VLOOKUP($D260,'struktura dle kraje'!$A:$O,10,0)</f>
        <v>1162</v>
      </c>
      <c r="AE260" s="143">
        <f>VLOOKUP($D260,'struktura dle kraje'!$A:$O,11,0)</f>
        <v>1325</v>
      </c>
      <c r="AF260" s="143">
        <f>VLOOKUP($D260,'struktura dle kraje'!$A:$O,12,0)</f>
        <v>988</v>
      </c>
      <c r="AG260" s="143">
        <f>VLOOKUP($D260,'struktura dle kraje'!$A:$O,13,0)</f>
        <v>41</v>
      </c>
      <c r="AH260" s="145">
        <f>VLOOKUP($D260,'struktura dle kraje'!$A:$O,14,0)</f>
        <v>3700</v>
      </c>
      <c r="AI260" s="146">
        <f>VLOOKUP($D260,'struktura dle kraje'!$A:$O,15,0)</f>
        <v>420</v>
      </c>
      <c r="AJ260" s="167">
        <f>VLOOKUP($F260,'struktura dle okresů'!$A:$O,4,0)</f>
        <v>145</v>
      </c>
      <c r="AK260" s="168">
        <f>VLOOKUP($F260,'struktura dle okresů'!$A:$O,5,0)</f>
        <v>11</v>
      </c>
      <c r="AL260" s="168">
        <f>VLOOKUP($F260,'struktura dle okresů'!$A:$O,6,0)</f>
        <v>4</v>
      </c>
      <c r="AM260" s="169">
        <f>VLOOKUP($F260,'struktura dle okresů'!$A:$O,7,0)</f>
        <v>160</v>
      </c>
      <c r="AN260" s="168">
        <f>VLOOKUP($F260,'struktura dle okresů'!$A:$O,8,0)</f>
        <v>32</v>
      </c>
      <c r="AO260" s="168">
        <f>VLOOKUP($F260,'struktura dle okresů'!$A:$O,9,0)</f>
        <v>23</v>
      </c>
      <c r="AP260" s="168">
        <f>VLOOKUP($F260,'struktura dle okresů'!$A:$O,10,0)</f>
        <v>170</v>
      </c>
      <c r="AQ260" s="168">
        <f>VLOOKUP($F260,'struktura dle okresů'!$A:$O,11,0)</f>
        <v>121</v>
      </c>
      <c r="AR260" s="168">
        <f>VLOOKUP($F260,'struktura dle okresů'!$A:$O,12,0)</f>
        <v>20</v>
      </c>
      <c r="AS260" s="168">
        <f>VLOOKUP($F260,'struktura dle okresů'!$A:$O,13,0)</f>
        <v>0</v>
      </c>
      <c r="AT260" s="170">
        <f>VLOOKUP($F260,'struktura dle okresů'!$A:$O,14,0)</f>
        <v>366</v>
      </c>
      <c r="AU260" s="171">
        <f>VLOOKUP($F260,'struktura dle okresů'!$A:$O,15,0)</f>
        <v>360</v>
      </c>
      <c r="AV260" s="30" t="str">
        <f t="shared" si="115"/>
        <v/>
      </c>
      <c r="AW260" s="31" t="str">
        <f t="shared" si="116"/>
        <v/>
      </c>
      <c r="AX260" s="31" t="str">
        <f t="shared" si="117"/>
        <v/>
      </c>
      <c r="AY260" s="121" t="str">
        <f t="shared" si="118"/>
        <v/>
      </c>
      <c r="AZ260" s="31" t="str">
        <f t="shared" si="119"/>
        <v/>
      </c>
      <c r="BA260" s="31" t="str">
        <f t="shared" si="120"/>
        <v/>
      </c>
      <c r="BB260" s="31" t="str">
        <f t="shared" si="121"/>
        <v/>
      </c>
      <c r="BC260" s="31" t="str">
        <f t="shared" si="122"/>
        <v/>
      </c>
      <c r="BD260" s="31" t="str">
        <f t="shared" si="123"/>
        <v/>
      </c>
      <c r="BE260" s="31" t="str">
        <f t="shared" si="124"/>
        <v/>
      </c>
      <c r="BF260" s="122" t="str">
        <f t="shared" si="125"/>
        <v/>
      </c>
      <c r="BG260" s="123">
        <f t="shared" si="126"/>
        <v>3.6938231069156578E-2</v>
      </c>
      <c r="BH260" s="184" t="str">
        <f t="shared" si="127"/>
        <v/>
      </c>
      <c r="BI260" s="185" t="str">
        <f t="shared" si="128"/>
        <v/>
      </c>
      <c r="BJ260" s="185" t="str">
        <f t="shared" si="129"/>
        <v/>
      </c>
      <c r="BK260" s="186" t="str">
        <f t="shared" si="130"/>
        <v/>
      </c>
      <c r="BL260" s="185" t="str">
        <f t="shared" si="131"/>
        <v/>
      </c>
      <c r="BM260" s="185" t="str">
        <f t="shared" si="132"/>
        <v/>
      </c>
      <c r="BN260" s="185" t="str">
        <f t="shared" si="133"/>
        <v/>
      </c>
      <c r="BO260" s="185" t="str">
        <f t="shared" si="134"/>
        <v/>
      </c>
      <c r="BP260" s="185" t="str">
        <f t="shared" si="135"/>
        <v/>
      </c>
      <c r="BQ260" s="185" t="str">
        <f t="shared" si="136"/>
        <v/>
      </c>
      <c r="BR260" s="187" t="str">
        <f t="shared" si="137"/>
        <v/>
      </c>
      <c r="BS260" s="188">
        <f t="shared" si="138"/>
        <v>0.8571428571428571</v>
      </c>
      <c r="BT260" s="209" t="str">
        <f t="shared" si="139"/>
        <v/>
      </c>
      <c r="BU260" s="210" t="str">
        <f t="shared" si="140"/>
        <v/>
      </c>
      <c r="BV260" s="210" t="str">
        <f t="shared" si="141"/>
        <v/>
      </c>
      <c r="BW260" s="211" t="str">
        <f t="shared" si="142"/>
        <v/>
      </c>
      <c r="BX260" s="210" t="str">
        <f t="shared" si="143"/>
        <v/>
      </c>
      <c r="BY260" s="210" t="str">
        <f t="shared" si="144"/>
        <v/>
      </c>
      <c r="BZ260" s="210" t="str">
        <f t="shared" si="145"/>
        <v/>
      </c>
      <c r="CA260" s="210" t="str">
        <f t="shared" si="146"/>
        <v/>
      </c>
      <c r="CB260" s="210" t="str">
        <f t="shared" si="147"/>
        <v/>
      </c>
      <c r="CC260" s="210" t="str">
        <f t="shared" si="148"/>
        <v/>
      </c>
      <c r="CD260" s="212" t="str">
        <f t="shared" si="149"/>
        <v/>
      </c>
      <c r="CE260" s="213">
        <f t="shared" si="150"/>
        <v>1</v>
      </c>
    </row>
    <row r="261" spans="1:83" x14ac:dyDescent="0.25">
      <c r="A261" s="12" t="s">
        <v>682</v>
      </c>
      <c r="B261" s="13" t="s">
        <v>683</v>
      </c>
      <c r="C261" s="13" t="s">
        <v>336</v>
      </c>
      <c r="D261" s="13" t="s">
        <v>108</v>
      </c>
      <c r="E261" s="13" t="s">
        <v>109</v>
      </c>
      <c r="F261" s="13" t="s">
        <v>613</v>
      </c>
      <c r="G261" s="13" t="s">
        <v>614</v>
      </c>
      <c r="H261" s="13" t="s">
        <v>205</v>
      </c>
      <c r="I261" s="13" t="str">
        <f t="shared" ref="I261:I324" si="151">IF(O261&gt;0,"ano","ne")</f>
        <v>ne</v>
      </c>
      <c r="J261" s="14">
        <f>VLOOKUP(D261,'struktura dle kraje'!A:C,3,0)</f>
        <v>631500</v>
      </c>
      <c r="K261" s="45">
        <f>VLOOKUP(F261,'struktura dle okresů'!A:C,3,0)</f>
        <v>127286</v>
      </c>
      <c r="L261" s="44"/>
      <c r="M261" s="14"/>
      <c r="N261" s="14"/>
      <c r="O261" s="15"/>
      <c r="P261" s="14"/>
      <c r="Q261" s="14"/>
      <c r="R261" s="14"/>
      <c r="S261" s="14">
        <v>100</v>
      </c>
      <c r="T261" s="14"/>
      <c r="U261" s="14"/>
      <c r="V261" s="16">
        <v>100</v>
      </c>
      <c r="W261" s="17">
        <v>240</v>
      </c>
      <c r="X261" s="142">
        <f>VLOOKUP($D261,'struktura dle kraje'!$A:$O,4,0)</f>
        <v>2590</v>
      </c>
      <c r="Y261" s="143">
        <f>VLOOKUP($D261,'struktura dle kraje'!$A:$O,5,0)</f>
        <v>46</v>
      </c>
      <c r="Z261" s="143">
        <f>VLOOKUP($D261,'struktura dle kraje'!$A:$O,6,0)</f>
        <v>240</v>
      </c>
      <c r="AA261" s="144">
        <f>VLOOKUP($D261,'struktura dle kraje'!$A:$O,7,0)</f>
        <v>2876</v>
      </c>
      <c r="AB261" s="143">
        <f>VLOOKUP($D261,'struktura dle kraje'!$A:$O,8,0)</f>
        <v>49</v>
      </c>
      <c r="AC261" s="143">
        <f>VLOOKUP($D261,'struktura dle kraje'!$A:$O,9,0)</f>
        <v>15</v>
      </c>
      <c r="AD261" s="143">
        <f>VLOOKUP($D261,'struktura dle kraje'!$A:$O,10,0)</f>
        <v>583</v>
      </c>
      <c r="AE261" s="143">
        <f>VLOOKUP($D261,'struktura dle kraje'!$A:$O,11,0)</f>
        <v>965</v>
      </c>
      <c r="AF261" s="143">
        <f>VLOOKUP($D261,'struktura dle kraje'!$A:$O,12,0)</f>
        <v>212</v>
      </c>
      <c r="AG261" s="143">
        <f>VLOOKUP($D261,'struktura dle kraje'!$A:$O,13,0)</f>
        <v>30</v>
      </c>
      <c r="AH261" s="145">
        <f>VLOOKUP($D261,'struktura dle kraje'!$A:$O,14,0)</f>
        <v>1854</v>
      </c>
      <c r="AI261" s="146">
        <f>VLOOKUP($D261,'struktura dle kraje'!$A:$O,15,0)</f>
        <v>1320</v>
      </c>
      <c r="AJ261" s="167">
        <f>VLOOKUP($F261,'struktura dle okresů'!$A:$O,4,0)</f>
        <v>357</v>
      </c>
      <c r="AK261" s="168">
        <f>VLOOKUP($F261,'struktura dle okresů'!$A:$O,5,0)</f>
        <v>9</v>
      </c>
      <c r="AL261" s="168">
        <f>VLOOKUP($F261,'struktura dle okresů'!$A:$O,6,0)</f>
        <v>29</v>
      </c>
      <c r="AM261" s="169">
        <f>VLOOKUP($F261,'struktura dle okresů'!$A:$O,7,0)</f>
        <v>395</v>
      </c>
      <c r="AN261" s="168">
        <f>VLOOKUP($F261,'struktura dle okresů'!$A:$O,8,0)</f>
        <v>10</v>
      </c>
      <c r="AO261" s="168">
        <f>VLOOKUP($F261,'struktura dle okresů'!$A:$O,9,0)</f>
        <v>0</v>
      </c>
      <c r="AP261" s="168">
        <f>VLOOKUP($F261,'struktura dle okresů'!$A:$O,10,0)</f>
        <v>170</v>
      </c>
      <c r="AQ261" s="168">
        <f>VLOOKUP($F261,'struktura dle okresů'!$A:$O,11,0)</f>
        <v>100</v>
      </c>
      <c r="AR261" s="168">
        <f>VLOOKUP($F261,'struktura dle okresů'!$A:$O,12,0)</f>
        <v>0</v>
      </c>
      <c r="AS261" s="168">
        <f>VLOOKUP($F261,'struktura dle okresů'!$A:$O,13,0)</f>
        <v>0</v>
      </c>
      <c r="AT261" s="170">
        <f>VLOOKUP($F261,'struktura dle okresů'!$A:$O,14,0)</f>
        <v>280</v>
      </c>
      <c r="AU261" s="171">
        <f>VLOOKUP($F261,'struktura dle okresů'!$A:$O,15,0)</f>
        <v>240</v>
      </c>
      <c r="AV261" s="30" t="str">
        <f t="shared" ref="AV261:AV324" si="152">IF(L261&gt;0,L261/L$344,"")</f>
        <v/>
      </c>
      <c r="AW261" s="31" t="str">
        <f t="shared" ref="AW261:AW324" si="153">IF(M261&gt;0,M261/M$344,"")</f>
        <v/>
      </c>
      <c r="AX261" s="31" t="str">
        <f t="shared" ref="AX261:AX324" si="154">IF(N261&gt;0,N261/N$344,"")</f>
        <v/>
      </c>
      <c r="AY261" s="121" t="str">
        <f t="shared" ref="AY261:AY324" si="155">IF(O261&gt;0,O261/O$344,"")</f>
        <v/>
      </c>
      <c r="AZ261" s="31" t="str">
        <f t="shared" ref="AZ261:AZ324" si="156">IF(P261&gt;0,P261/P$344,"")</f>
        <v/>
      </c>
      <c r="BA261" s="31" t="str">
        <f t="shared" ref="BA261:BA324" si="157">IF(Q261&gt;0,Q261/Q$344,"")</f>
        <v/>
      </c>
      <c r="BB261" s="31" t="str">
        <f t="shared" ref="BB261:BB324" si="158">IF(R261&gt;0,R261/R$344,"")</f>
        <v/>
      </c>
      <c r="BC261" s="31">
        <f t="shared" ref="BC261:BC324" si="159">IF(S261&gt;0,S261/S$344,"")</f>
        <v>8.2815734989648039E-3</v>
      </c>
      <c r="BD261" s="31" t="str">
        <f t="shared" ref="BD261:BD324" si="160">IF(T261&gt;0,T261/T$344,"")</f>
        <v/>
      </c>
      <c r="BE261" s="31" t="str">
        <f t="shared" ref="BE261:BE324" si="161">IF(U261&gt;0,U261/U$344,"")</f>
        <v/>
      </c>
      <c r="BF261" s="122">
        <f t="shared" ref="BF261:BF324" si="162">IF(V261&gt;0,V261/V$344,"")</f>
        <v>3.5025042905677561E-3</v>
      </c>
      <c r="BG261" s="123">
        <f t="shared" ref="BG261:BG324" si="163">IF(W261&gt;0,W261/W$344,"")</f>
        <v>2.4625487379437719E-2</v>
      </c>
      <c r="BH261" s="184" t="str">
        <f t="shared" ref="BH261:BH324" si="164">IF(L261&gt;0,L261/X261,"")</f>
        <v/>
      </c>
      <c r="BI261" s="185" t="str">
        <f t="shared" ref="BI261:BI324" si="165">IF(M261&gt;0,M261/Y261,"")</f>
        <v/>
      </c>
      <c r="BJ261" s="185" t="str">
        <f t="shared" ref="BJ261:BJ324" si="166">IF(N261&gt;0,N261/Z261,"")</f>
        <v/>
      </c>
      <c r="BK261" s="186" t="str">
        <f t="shared" ref="BK261:BK324" si="167">IF(O261&gt;0,O261/AA261,"")</f>
        <v/>
      </c>
      <c r="BL261" s="185" t="str">
        <f t="shared" ref="BL261:BL324" si="168">IF(P261&gt;0,P261/AB261,"")</f>
        <v/>
      </c>
      <c r="BM261" s="185" t="str">
        <f t="shared" ref="BM261:BM324" si="169">IF(Q261&gt;0,Q261/AC261,"")</f>
        <v/>
      </c>
      <c r="BN261" s="185" t="str">
        <f t="shared" ref="BN261:BN324" si="170">IF(R261&gt;0,R261/AD261,"")</f>
        <v/>
      </c>
      <c r="BO261" s="185">
        <f t="shared" ref="BO261:BO324" si="171">IF(S261&gt;0,S261/AE261,"")</f>
        <v>0.10362694300518134</v>
      </c>
      <c r="BP261" s="185" t="str">
        <f t="shared" ref="BP261:BP324" si="172">IF(T261&gt;0,T261/AF261,"")</f>
        <v/>
      </c>
      <c r="BQ261" s="185" t="str">
        <f t="shared" ref="BQ261:BQ324" si="173">IF(U261&gt;0,U261/AG261,"")</f>
        <v/>
      </c>
      <c r="BR261" s="187">
        <f t="shared" ref="BR261:BR324" si="174">IF(V261&gt;0,V261/AH261,"")</f>
        <v>5.3937432578209279E-2</v>
      </c>
      <c r="BS261" s="188">
        <f t="shared" ref="BS261:BS324" si="175">IF(W261&gt;0,W261/AI261,"")</f>
        <v>0.18181818181818182</v>
      </c>
      <c r="BT261" s="209" t="str">
        <f t="shared" ref="BT261:BT324" si="176">IF(L261&gt;0,L261/AJ261,"")</f>
        <v/>
      </c>
      <c r="BU261" s="210" t="str">
        <f t="shared" ref="BU261:BU324" si="177">IF(M261&gt;0,M261/AK261,"")</f>
        <v/>
      </c>
      <c r="BV261" s="210" t="str">
        <f t="shared" ref="BV261:BV324" si="178">IF(N261&gt;0,N261/AL261,"")</f>
        <v/>
      </c>
      <c r="BW261" s="211" t="str">
        <f t="shared" ref="BW261:BW324" si="179">IF(O261&gt;0,O261/AM261,"")</f>
        <v/>
      </c>
      <c r="BX261" s="210" t="str">
        <f t="shared" ref="BX261:BX324" si="180">IF(P261&gt;0,P261/AN261,"")</f>
        <v/>
      </c>
      <c r="BY261" s="210" t="str">
        <f t="shared" ref="BY261:BY324" si="181">IF(Q261&gt;0,Q261/AO261,"")</f>
        <v/>
      </c>
      <c r="BZ261" s="210" t="str">
        <f t="shared" ref="BZ261:BZ324" si="182">IF(R261&gt;0,R261/AP261,"")</f>
        <v/>
      </c>
      <c r="CA261" s="210">
        <f t="shared" ref="CA261:CA324" si="183">IF(S261&gt;0,S261/AQ261,"")</f>
        <v>1</v>
      </c>
      <c r="CB261" s="210" t="str">
        <f t="shared" ref="CB261:CB324" si="184">IF(T261&gt;0,T261/AR261,"")</f>
        <v/>
      </c>
      <c r="CC261" s="210" t="str">
        <f t="shared" ref="CC261:CC324" si="185">IF(U261&gt;0,U261/AS261,"")</f>
        <v/>
      </c>
      <c r="CD261" s="212">
        <f t="shared" ref="CD261:CD324" si="186">IF(V261&gt;0,V261/AT261,"")</f>
        <v>0.35714285714285715</v>
      </c>
      <c r="CE261" s="213">
        <f t="shared" ref="CE261:CE324" si="187">IF(W261&gt;0,W261/AU261,"")</f>
        <v>1</v>
      </c>
    </row>
    <row r="262" spans="1:83" x14ac:dyDescent="0.25">
      <c r="A262" s="12" t="s">
        <v>684</v>
      </c>
      <c r="B262" s="13" t="s">
        <v>685</v>
      </c>
      <c r="C262" s="13" t="s">
        <v>336</v>
      </c>
      <c r="D262" s="13" t="s">
        <v>108</v>
      </c>
      <c r="E262" s="13" t="s">
        <v>109</v>
      </c>
      <c r="F262" s="13" t="s">
        <v>316</v>
      </c>
      <c r="G262" s="13" t="s">
        <v>317</v>
      </c>
      <c r="H262" s="13" t="s">
        <v>205</v>
      </c>
      <c r="I262" s="13" t="str">
        <f t="shared" si="151"/>
        <v>ne</v>
      </c>
      <c r="J262" s="14">
        <f>VLOOKUP(D262,'struktura dle kraje'!A:C,3,0)</f>
        <v>631500</v>
      </c>
      <c r="K262" s="45">
        <f>VLOOKUP(F262,'struktura dle okresů'!A:C,3,0)</f>
        <v>36492</v>
      </c>
      <c r="L262" s="44"/>
      <c r="M262" s="14"/>
      <c r="N262" s="14"/>
      <c r="O262" s="15"/>
      <c r="P262" s="14"/>
      <c r="Q262" s="14"/>
      <c r="R262" s="14"/>
      <c r="S262" s="14"/>
      <c r="T262" s="14"/>
      <c r="U262" s="14"/>
      <c r="V262" s="16">
        <v>0</v>
      </c>
      <c r="W262" s="17">
        <v>480</v>
      </c>
      <c r="X262" s="142">
        <f>VLOOKUP($D262,'struktura dle kraje'!$A:$O,4,0)</f>
        <v>2590</v>
      </c>
      <c r="Y262" s="143">
        <f>VLOOKUP($D262,'struktura dle kraje'!$A:$O,5,0)</f>
        <v>46</v>
      </c>
      <c r="Z262" s="143">
        <f>VLOOKUP($D262,'struktura dle kraje'!$A:$O,6,0)</f>
        <v>240</v>
      </c>
      <c r="AA262" s="144">
        <f>VLOOKUP($D262,'struktura dle kraje'!$A:$O,7,0)</f>
        <v>2876</v>
      </c>
      <c r="AB262" s="143">
        <f>VLOOKUP($D262,'struktura dle kraje'!$A:$O,8,0)</f>
        <v>49</v>
      </c>
      <c r="AC262" s="143">
        <f>VLOOKUP($D262,'struktura dle kraje'!$A:$O,9,0)</f>
        <v>15</v>
      </c>
      <c r="AD262" s="143">
        <f>VLOOKUP($D262,'struktura dle kraje'!$A:$O,10,0)</f>
        <v>583</v>
      </c>
      <c r="AE262" s="143">
        <f>VLOOKUP($D262,'struktura dle kraje'!$A:$O,11,0)</f>
        <v>965</v>
      </c>
      <c r="AF262" s="143">
        <f>VLOOKUP($D262,'struktura dle kraje'!$A:$O,12,0)</f>
        <v>212</v>
      </c>
      <c r="AG262" s="143">
        <f>VLOOKUP($D262,'struktura dle kraje'!$A:$O,13,0)</f>
        <v>30</v>
      </c>
      <c r="AH262" s="145">
        <f>VLOOKUP($D262,'struktura dle kraje'!$A:$O,14,0)</f>
        <v>1854</v>
      </c>
      <c r="AI262" s="146">
        <f>VLOOKUP($D262,'struktura dle kraje'!$A:$O,15,0)</f>
        <v>1320</v>
      </c>
      <c r="AJ262" s="167">
        <f>VLOOKUP($F262,'struktura dle okresů'!$A:$O,4,0)</f>
        <v>98</v>
      </c>
      <c r="AK262" s="168">
        <f>VLOOKUP($F262,'struktura dle okresů'!$A:$O,5,0)</f>
        <v>5</v>
      </c>
      <c r="AL262" s="168">
        <f>VLOOKUP($F262,'struktura dle okresů'!$A:$O,6,0)</f>
        <v>0</v>
      </c>
      <c r="AM262" s="169">
        <f>VLOOKUP($F262,'struktura dle okresů'!$A:$O,7,0)</f>
        <v>103</v>
      </c>
      <c r="AN262" s="168">
        <f>VLOOKUP($F262,'struktura dle okresů'!$A:$O,8,0)</f>
        <v>0</v>
      </c>
      <c r="AO262" s="168">
        <f>VLOOKUP($F262,'struktura dle okresů'!$A:$O,9,0)</f>
        <v>0</v>
      </c>
      <c r="AP262" s="168">
        <f>VLOOKUP($F262,'struktura dle okresů'!$A:$O,10,0)</f>
        <v>30</v>
      </c>
      <c r="AQ262" s="168">
        <f>VLOOKUP($F262,'struktura dle okresů'!$A:$O,11,0)</f>
        <v>243</v>
      </c>
      <c r="AR262" s="168">
        <f>VLOOKUP($F262,'struktura dle okresů'!$A:$O,12,0)</f>
        <v>0</v>
      </c>
      <c r="AS262" s="168">
        <f>VLOOKUP($F262,'struktura dle okresů'!$A:$O,13,0)</f>
        <v>0</v>
      </c>
      <c r="AT262" s="170">
        <f>VLOOKUP($F262,'struktura dle okresů'!$A:$O,14,0)</f>
        <v>273</v>
      </c>
      <c r="AU262" s="171">
        <f>VLOOKUP($F262,'struktura dle okresů'!$A:$O,15,0)</f>
        <v>660</v>
      </c>
      <c r="AV262" s="30" t="str">
        <f t="shared" si="152"/>
        <v/>
      </c>
      <c r="AW262" s="31" t="str">
        <f t="shared" si="153"/>
        <v/>
      </c>
      <c r="AX262" s="31" t="str">
        <f t="shared" si="154"/>
        <v/>
      </c>
      <c r="AY262" s="121" t="str">
        <f t="shared" si="155"/>
        <v/>
      </c>
      <c r="AZ262" s="31" t="str">
        <f t="shared" si="156"/>
        <v/>
      </c>
      <c r="BA262" s="31" t="str">
        <f t="shared" si="157"/>
        <v/>
      </c>
      <c r="BB262" s="31" t="str">
        <f t="shared" si="158"/>
        <v/>
      </c>
      <c r="BC262" s="31" t="str">
        <f t="shared" si="159"/>
        <v/>
      </c>
      <c r="BD262" s="31" t="str">
        <f t="shared" si="160"/>
        <v/>
      </c>
      <c r="BE262" s="31" t="str">
        <f t="shared" si="161"/>
        <v/>
      </c>
      <c r="BF262" s="122" t="str">
        <f t="shared" si="162"/>
        <v/>
      </c>
      <c r="BG262" s="123">
        <f t="shared" si="163"/>
        <v>4.9250974758875438E-2</v>
      </c>
      <c r="BH262" s="184" t="str">
        <f t="shared" si="164"/>
        <v/>
      </c>
      <c r="BI262" s="185" t="str">
        <f t="shared" si="165"/>
        <v/>
      </c>
      <c r="BJ262" s="185" t="str">
        <f t="shared" si="166"/>
        <v/>
      </c>
      <c r="BK262" s="186" t="str">
        <f t="shared" si="167"/>
        <v/>
      </c>
      <c r="BL262" s="185" t="str">
        <f t="shared" si="168"/>
        <v/>
      </c>
      <c r="BM262" s="185" t="str">
        <f t="shared" si="169"/>
        <v/>
      </c>
      <c r="BN262" s="185" t="str">
        <f t="shared" si="170"/>
        <v/>
      </c>
      <c r="BO262" s="185" t="str">
        <f t="shared" si="171"/>
        <v/>
      </c>
      <c r="BP262" s="185" t="str">
        <f t="shared" si="172"/>
        <v/>
      </c>
      <c r="BQ262" s="185" t="str">
        <f t="shared" si="173"/>
        <v/>
      </c>
      <c r="BR262" s="187" t="str">
        <f t="shared" si="174"/>
        <v/>
      </c>
      <c r="BS262" s="188">
        <f t="shared" si="175"/>
        <v>0.36363636363636365</v>
      </c>
      <c r="BT262" s="209" t="str">
        <f t="shared" si="176"/>
        <v/>
      </c>
      <c r="BU262" s="210" t="str">
        <f t="shared" si="177"/>
        <v/>
      </c>
      <c r="BV262" s="210" t="str">
        <f t="shared" si="178"/>
        <v/>
      </c>
      <c r="BW262" s="211" t="str">
        <f t="shared" si="179"/>
        <v/>
      </c>
      <c r="BX262" s="210" t="str">
        <f t="shared" si="180"/>
        <v/>
      </c>
      <c r="BY262" s="210" t="str">
        <f t="shared" si="181"/>
        <v/>
      </c>
      <c r="BZ262" s="210" t="str">
        <f t="shared" si="182"/>
        <v/>
      </c>
      <c r="CA262" s="210" t="str">
        <f t="shared" si="183"/>
        <v/>
      </c>
      <c r="CB262" s="210" t="str">
        <f t="shared" si="184"/>
        <v/>
      </c>
      <c r="CC262" s="210" t="str">
        <f t="shared" si="185"/>
        <v/>
      </c>
      <c r="CD262" s="212" t="str">
        <f t="shared" si="186"/>
        <v/>
      </c>
      <c r="CE262" s="213">
        <f t="shared" si="187"/>
        <v>0.72727272727272729</v>
      </c>
    </row>
    <row r="263" spans="1:83" x14ac:dyDescent="0.25">
      <c r="A263" s="12" t="s">
        <v>686</v>
      </c>
      <c r="B263" s="13" t="s">
        <v>687</v>
      </c>
      <c r="C263" s="13" t="s">
        <v>132</v>
      </c>
      <c r="D263" s="13" t="s">
        <v>44</v>
      </c>
      <c r="E263" s="13" t="s">
        <v>45</v>
      </c>
      <c r="F263" s="13" t="s">
        <v>46</v>
      </c>
      <c r="G263" s="13" t="s">
        <v>47</v>
      </c>
      <c r="H263" s="13" t="s">
        <v>144</v>
      </c>
      <c r="I263" s="13" t="str">
        <f t="shared" si="151"/>
        <v>ne</v>
      </c>
      <c r="J263" s="14">
        <f>VLOOKUP(D263,'struktura dle kraje'!A:C,3,0)</f>
        <v>1397880</v>
      </c>
      <c r="K263" s="45">
        <f>VLOOKUP(F263,'struktura dle okresů'!A:C,3,0)</f>
        <v>1397880</v>
      </c>
      <c r="L263" s="44"/>
      <c r="M263" s="14"/>
      <c r="N263" s="14"/>
      <c r="O263" s="15"/>
      <c r="P263" s="14"/>
      <c r="Q263" s="14"/>
      <c r="R263" s="14">
        <v>94</v>
      </c>
      <c r="S263" s="14"/>
      <c r="T263" s="14"/>
      <c r="U263" s="14"/>
      <c r="V263" s="16">
        <v>94</v>
      </c>
      <c r="W263" s="17"/>
      <c r="X263" s="142">
        <f>VLOOKUP($D263,'struktura dle kraje'!$A:$O,4,0)</f>
        <v>7054</v>
      </c>
      <c r="Y263" s="143">
        <f>VLOOKUP($D263,'struktura dle kraje'!$A:$O,5,0)</f>
        <v>156</v>
      </c>
      <c r="Z263" s="143">
        <f>VLOOKUP($D263,'struktura dle kraje'!$A:$O,6,0)</f>
        <v>1231</v>
      </c>
      <c r="AA263" s="144">
        <f>VLOOKUP($D263,'struktura dle kraje'!$A:$O,7,0)</f>
        <v>8441</v>
      </c>
      <c r="AB263" s="143">
        <f>VLOOKUP($D263,'struktura dle kraje'!$A:$O,8,0)</f>
        <v>96</v>
      </c>
      <c r="AC263" s="143">
        <f>VLOOKUP($D263,'struktura dle kraje'!$A:$O,9,0)</f>
        <v>47</v>
      </c>
      <c r="AD263" s="143">
        <f>VLOOKUP($D263,'struktura dle kraje'!$A:$O,10,0)</f>
        <v>1277</v>
      </c>
      <c r="AE263" s="143">
        <f>VLOOKUP($D263,'struktura dle kraje'!$A:$O,11,0)</f>
        <v>1300</v>
      </c>
      <c r="AF263" s="143">
        <f>VLOOKUP($D263,'struktura dle kraje'!$A:$O,12,0)</f>
        <v>379</v>
      </c>
      <c r="AG263" s="143">
        <f>VLOOKUP($D263,'struktura dle kraje'!$A:$O,13,0)</f>
        <v>76</v>
      </c>
      <c r="AH263" s="145">
        <f>VLOOKUP($D263,'struktura dle kraje'!$A:$O,14,0)</f>
        <v>3175</v>
      </c>
      <c r="AI263" s="146">
        <f>VLOOKUP($D263,'struktura dle kraje'!$A:$O,15,0)</f>
        <v>120</v>
      </c>
      <c r="AJ263" s="167">
        <f>VLOOKUP($F263,'struktura dle okresů'!$A:$O,4,0)</f>
        <v>7054</v>
      </c>
      <c r="AK263" s="168">
        <f>VLOOKUP($F263,'struktura dle okresů'!$A:$O,5,0)</f>
        <v>156</v>
      </c>
      <c r="AL263" s="168">
        <f>VLOOKUP($F263,'struktura dle okresů'!$A:$O,6,0)</f>
        <v>1231</v>
      </c>
      <c r="AM263" s="169">
        <f>VLOOKUP($F263,'struktura dle okresů'!$A:$O,7,0)</f>
        <v>8441</v>
      </c>
      <c r="AN263" s="168">
        <f>VLOOKUP($F263,'struktura dle okresů'!$A:$O,8,0)</f>
        <v>96</v>
      </c>
      <c r="AO263" s="168">
        <f>VLOOKUP($F263,'struktura dle okresů'!$A:$O,9,0)</f>
        <v>47</v>
      </c>
      <c r="AP263" s="168">
        <f>VLOOKUP($F263,'struktura dle okresů'!$A:$O,10,0)</f>
        <v>1277</v>
      </c>
      <c r="AQ263" s="168">
        <f>VLOOKUP($F263,'struktura dle okresů'!$A:$O,11,0)</f>
        <v>1300</v>
      </c>
      <c r="AR263" s="168">
        <f>VLOOKUP($F263,'struktura dle okresů'!$A:$O,12,0)</f>
        <v>379</v>
      </c>
      <c r="AS263" s="168">
        <f>VLOOKUP($F263,'struktura dle okresů'!$A:$O,13,0)</f>
        <v>76</v>
      </c>
      <c r="AT263" s="170">
        <f>VLOOKUP($F263,'struktura dle okresů'!$A:$O,14,0)</f>
        <v>3175</v>
      </c>
      <c r="AU263" s="171">
        <f>VLOOKUP($F263,'struktura dle okresů'!$A:$O,15,0)</f>
        <v>120</v>
      </c>
      <c r="AV263" s="30" t="str">
        <f t="shared" si="152"/>
        <v/>
      </c>
      <c r="AW263" s="31" t="str">
        <f t="shared" si="153"/>
        <v/>
      </c>
      <c r="AX263" s="31" t="str">
        <f t="shared" si="154"/>
        <v/>
      </c>
      <c r="AY263" s="121" t="str">
        <f t="shared" si="155"/>
        <v/>
      </c>
      <c r="AZ263" s="31" t="str">
        <f t="shared" si="156"/>
        <v/>
      </c>
      <c r="BA263" s="31" t="str">
        <f t="shared" si="157"/>
        <v/>
      </c>
      <c r="BB263" s="31">
        <f t="shared" si="158"/>
        <v>8.5175788329104746E-3</v>
      </c>
      <c r="BC263" s="31" t="str">
        <f t="shared" si="159"/>
        <v/>
      </c>
      <c r="BD263" s="31" t="str">
        <f t="shared" si="160"/>
        <v/>
      </c>
      <c r="BE263" s="31" t="str">
        <f t="shared" si="161"/>
        <v/>
      </c>
      <c r="BF263" s="122">
        <f t="shared" si="162"/>
        <v>3.2923540331336906E-3</v>
      </c>
      <c r="BG263" s="123" t="str">
        <f t="shared" si="163"/>
        <v/>
      </c>
      <c r="BH263" s="184" t="str">
        <f t="shared" si="164"/>
        <v/>
      </c>
      <c r="BI263" s="185" t="str">
        <f t="shared" si="165"/>
        <v/>
      </c>
      <c r="BJ263" s="185" t="str">
        <f t="shared" si="166"/>
        <v/>
      </c>
      <c r="BK263" s="186" t="str">
        <f t="shared" si="167"/>
        <v/>
      </c>
      <c r="BL263" s="185" t="str">
        <f t="shared" si="168"/>
        <v/>
      </c>
      <c r="BM263" s="185" t="str">
        <f t="shared" si="169"/>
        <v/>
      </c>
      <c r="BN263" s="185">
        <f t="shared" si="170"/>
        <v>7.3610023492560683E-2</v>
      </c>
      <c r="BO263" s="185" t="str">
        <f t="shared" si="171"/>
        <v/>
      </c>
      <c r="BP263" s="185" t="str">
        <f t="shared" si="172"/>
        <v/>
      </c>
      <c r="BQ263" s="185" t="str">
        <f t="shared" si="173"/>
        <v/>
      </c>
      <c r="BR263" s="187">
        <f t="shared" si="174"/>
        <v>2.9606299212598424E-2</v>
      </c>
      <c r="BS263" s="188" t="str">
        <f t="shared" si="175"/>
        <v/>
      </c>
      <c r="BT263" s="209" t="str">
        <f t="shared" si="176"/>
        <v/>
      </c>
      <c r="BU263" s="210" t="str">
        <f t="shared" si="177"/>
        <v/>
      </c>
      <c r="BV263" s="210" t="str">
        <f t="shared" si="178"/>
        <v/>
      </c>
      <c r="BW263" s="211" t="str">
        <f t="shared" si="179"/>
        <v/>
      </c>
      <c r="BX263" s="210" t="str">
        <f t="shared" si="180"/>
        <v/>
      </c>
      <c r="BY263" s="210" t="str">
        <f t="shared" si="181"/>
        <v/>
      </c>
      <c r="BZ263" s="210">
        <f t="shared" si="182"/>
        <v>7.3610023492560683E-2</v>
      </c>
      <c r="CA263" s="210" t="str">
        <f t="shared" si="183"/>
        <v/>
      </c>
      <c r="CB263" s="210" t="str">
        <f t="shared" si="184"/>
        <v/>
      </c>
      <c r="CC263" s="210" t="str">
        <f t="shared" si="185"/>
        <v/>
      </c>
      <c r="CD263" s="212">
        <f t="shared" si="186"/>
        <v>2.9606299212598424E-2</v>
      </c>
      <c r="CE263" s="213" t="str">
        <f t="shared" si="187"/>
        <v/>
      </c>
    </row>
    <row r="264" spans="1:83" x14ac:dyDescent="0.25">
      <c r="A264" s="12" t="s">
        <v>688</v>
      </c>
      <c r="B264" s="13" t="s">
        <v>689</v>
      </c>
      <c r="C264" s="13" t="s">
        <v>141</v>
      </c>
      <c r="D264" s="13" t="s">
        <v>44</v>
      </c>
      <c r="E264" s="13" t="s">
        <v>45</v>
      </c>
      <c r="F264" s="13" t="s">
        <v>46</v>
      </c>
      <c r="G264" s="13" t="s">
        <v>47</v>
      </c>
      <c r="H264" s="13" t="s">
        <v>99</v>
      </c>
      <c r="I264" s="13" t="str">
        <f t="shared" si="151"/>
        <v>ne</v>
      </c>
      <c r="J264" s="14">
        <f>VLOOKUP(D264,'struktura dle kraje'!A:C,3,0)</f>
        <v>1397880</v>
      </c>
      <c r="K264" s="45">
        <f>VLOOKUP(F264,'struktura dle okresů'!A:C,3,0)</f>
        <v>1397880</v>
      </c>
      <c r="L264" s="44"/>
      <c r="M264" s="14"/>
      <c r="N264" s="14"/>
      <c r="O264" s="15"/>
      <c r="P264" s="14"/>
      <c r="Q264" s="14"/>
      <c r="R264" s="14">
        <v>100</v>
      </c>
      <c r="S264" s="14"/>
      <c r="T264" s="14">
        <v>60</v>
      </c>
      <c r="U264" s="14"/>
      <c r="V264" s="16">
        <v>160</v>
      </c>
      <c r="W264" s="17"/>
      <c r="X264" s="142">
        <f>VLOOKUP($D264,'struktura dle kraje'!$A:$O,4,0)</f>
        <v>7054</v>
      </c>
      <c r="Y264" s="143">
        <f>VLOOKUP($D264,'struktura dle kraje'!$A:$O,5,0)</f>
        <v>156</v>
      </c>
      <c r="Z264" s="143">
        <f>VLOOKUP($D264,'struktura dle kraje'!$A:$O,6,0)</f>
        <v>1231</v>
      </c>
      <c r="AA264" s="144">
        <f>VLOOKUP($D264,'struktura dle kraje'!$A:$O,7,0)</f>
        <v>8441</v>
      </c>
      <c r="AB264" s="143">
        <f>VLOOKUP($D264,'struktura dle kraje'!$A:$O,8,0)</f>
        <v>96</v>
      </c>
      <c r="AC264" s="143">
        <f>VLOOKUP($D264,'struktura dle kraje'!$A:$O,9,0)</f>
        <v>47</v>
      </c>
      <c r="AD264" s="143">
        <f>VLOOKUP($D264,'struktura dle kraje'!$A:$O,10,0)</f>
        <v>1277</v>
      </c>
      <c r="AE264" s="143">
        <f>VLOOKUP($D264,'struktura dle kraje'!$A:$O,11,0)</f>
        <v>1300</v>
      </c>
      <c r="AF264" s="143">
        <f>VLOOKUP($D264,'struktura dle kraje'!$A:$O,12,0)</f>
        <v>379</v>
      </c>
      <c r="AG264" s="143">
        <f>VLOOKUP($D264,'struktura dle kraje'!$A:$O,13,0)</f>
        <v>76</v>
      </c>
      <c r="AH264" s="145">
        <f>VLOOKUP($D264,'struktura dle kraje'!$A:$O,14,0)</f>
        <v>3175</v>
      </c>
      <c r="AI264" s="146">
        <f>VLOOKUP($D264,'struktura dle kraje'!$A:$O,15,0)</f>
        <v>120</v>
      </c>
      <c r="AJ264" s="167">
        <f>VLOOKUP($F264,'struktura dle okresů'!$A:$O,4,0)</f>
        <v>7054</v>
      </c>
      <c r="AK264" s="168">
        <f>VLOOKUP($F264,'struktura dle okresů'!$A:$O,5,0)</f>
        <v>156</v>
      </c>
      <c r="AL264" s="168">
        <f>VLOOKUP($F264,'struktura dle okresů'!$A:$O,6,0)</f>
        <v>1231</v>
      </c>
      <c r="AM264" s="169">
        <f>VLOOKUP($F264,'struktura dle okresů'!$A:$O,7,0)</f>
        <v>8441</v>
      </c>
      <c r="AN264" s="168">
        <f>VLOOKUP($F264,'struktura dle okresů'!$A:$O,8,0)</f>
        <v>96</v>
      </c>
      <c r="AO264" s="168">
        <f>VLOOKUP($F264,'struktura dle okresů'!$A:$O,9,0)</f>
        <v>47</v>
      </c>
      <c r="AP264" s="168">
        <f>VLOOKUP($F264,'struktura dle okresů'!$A:$O,10,0)</f>
        <v>1277</v>
      </c>
      <c r="AQ264" s="168">
        <f>VLOOKUP($F264,'struktura dle okresů'!$A:$O,11,0)</f>
        <v>1300</v>
      </c>
      <c r="AR264" s="168">
        <f>VLOOKUP($F264,'struktura dle okresů'!$A:$O,12,0)</f>
        <v>379</v>
      </c>
      <c r="AS264" s="168">
        <f>VLOOKUP($F264,'struktura dle okresů'!$A:$O,13,0)</f>
        <v>76</v>
      </c>
      <c r="AT264" s="170">
        <f>VLOOKUP($F264,'struktura dle okresů'!$A:$O,14,0)</f>
        <v>3175</v>
      </c>
      <c r="AU264" s="171">
        <f>VLOOKUP($F264,'struktura dle okresů'!$A:$O,15,0)</f>
        <v>120</v>
      </c>
      <c r="AV264" s="30" t="str">
        <f t="shared" si="152"/>
        <v/>
      </c>
      <c r="AW264" s="31" t="str">
        <f t="shared" si="153"/>
        <v/>
      </c>
      <c r="AX264" s="31" t="str">
        <f t="shared" si="154"/>
        <v/>
      </c>
      <c r="AY264" s="121" t="str">
        <f t="shared" si="155"/>
        <v/>
      </c>
      <c r="AZ264" s="31" t="str">
        <f t="shared" si="156"/>
        <v/>
      </c>
      <c r="BA264" s="31" t="str">
        <f t="shared" si="157"/>
        <v/>
      </c>
      <c r="BB264" s="31">
        <f t="shared" si="158"/>
        <v>9.0612540775643347E-3</v>
      </c>
      <c r="BC264" s="31" t="str">
        <f t="shared" si="159"/>
        <v/>
      </c>
      <c r="BD264" s="31">
        <f t="shared" si="160"/>
        <v>1.5278838808250574E-2</v>
      </c>
      <c r="BE264" s="31" t="str">
        <f t="shared" si="161"/>
        <v/>
      </c>
      <c r="BF264" s="122">
        <f t="shared" si="162"/>
        <v>5.6040068649084096E-3</v>
      </c>
      <c r="BG264" s="123" t="str">
        <f t="shared" si="163"/>
        <v/>
      </c>
      <c r="BH264" s="184" t="str">
        <f t="shared" si="164"/>
        <v/>
      </c>
      <c r="BI264" s="185" t="str">
        <f t="shared" si="165"/>
        <v/>
      </c>
      <c r="BJ264" s="185" t="str">
        <f t="shared" si="166"/>
        <v/>
      </c>
      <c r="BK264" s="186" t="str">
        <f t="shared" si="167"/>
        <v/>
      </c>
      <c r="BL264" s="185" t="str">
        <f t="shared" si="168"/>
        <v/>
      </c>
      <c r="BM264" s="185" t="str">
        <f t="shared" si="169"/>
        <v/>
      </c>
      <c r="BN264" s="185">
        <f t="shared" si="170"/>
        <v>7.8308535630383716E-2</v>
      </c>
      <c r="BO264" s="185" t="str">
        <f t="shared" si="171"/>
        <v/>
      </c>
      <c r="BP264" s="185">
        <f t="shared" si="172"/>
        <v>0.15831134564643801</v>
      </c>
      <c r="BQ264" s="185" t="str">
        <f t="shared" si="173"/>
        <v/>
      </c>
      <c r="BR264" s="187">
        <f t="shared" si="174"/>
        <v>5.0393700787401574E-2</v>
      </c>
      <c r="BS264" s="188" t="str">
        <f t="shared" si="175"/>
        <v/>
      </c>
      <c r="BT264" s="209" t="str">
        <f t="shared" si="176"/>
        <v/>
      </c>
      <c r="BU264" s="210" t="str">
        <f t="shared" si="177"/>
        <v/>
      </c>
      <c r="BV264" s="210" t="str">
        <f t="shared" si="178"/>
        <v/>
      </c>
      <c r="BW264" s="211" t="str">
        <f t="shared" si="179"/>
        <v/>
      </c>
      <c r="BX264" s="210" t="str">
        <f t="shared" si="180"/>
        <v/>
      </c>
      <c r="BY264" s="210" t="str">
        <f t="shared" si="181"/>
        <v/>
      </c>
      <c r="BZ264" s="210">
        <f t="shared" si="182"/>
        <v>7.8308535630383716E-2</v>
      </c>
      <c r="CA264" s="210" t="str">
        <f t="shared" si="183"/>
        <v/>
      </c>
      <c r="CB264" s="210">
        <f t="shared" si="184"/>
        <v>0.15831134564643801</v>
      </c>
      <c r="CC264" s="210" t="str">
        <f t="shared" si="185"/>
        <v/>
      </c>
      <c r="CD264" s="212">
        <f t="shared" si="186"/>
        <v>5.0393700787401574E-2</v>
      </c>
      <c r="CE264" s="213" t="str">
        <f t="shared" si="187"/>
        <v/>
      </c>
    </row>
    <row r="265" spans="1:83" x14ac:dyDescent="0.25">
      <c r="A265" s="12" t="s">
        <v>690</v>
      </c>
      <c r="B265" s="13" t="s">
        <v>691</v>
      </c>
      <c r="C265" s="13" t="s">
        <v>141</v>
      </c>
      <c r="D265" s="13" t="s">
        <v>44</v>
      </c>
      <c r="E265" s="13" t="s">
        <v>45</v>
      </c>
      <c r="F265" s="13" t="s">
        <v>46</v>
      </c>
      <c r="G265" s="13" t="s">
        <v>47</v>
      </c>
      <c r="H265" s="13" t="s">
        <v>144</v>
      </c>
      <c r="I265" s="13" t="str">
        <f t="shared" si="151"/>
        <v>ne</v>
      </c>
      <c r="J265" s="14">
        <f>VLOOKUP(D265,'struktura dle kraje'!A:C,3,0)</f>
        <v>1397880</v>
      </c>
      <c r="K265" s="45">
        <f>VLOOKUP(F265,'struktura dle okresů'!A:C,3,0)</f>
        <v>1397880</v>
      </c>
      <c r="L265" s="44"/>
      <c r="M265" s="14"/>
      <c r="N265" s="14"/>
      <c r="O265" s="15"/>
      <c r="P265" s="14"/>
      <c r="Q265" s="14"/>
      <c r="R265" s="14">
        <v>32</v>
      </c>
      <c r="S265" s="14"/>
      <c r="T265" s="14"/>
      <c r="U265" s="14"/>
      <c r="V265" s="16">
        <v>32</v>
      </c>
      <c r="W265" s="17"/>
      <c r="X265" s="142">
        <f>VLOOKUP($D265,'struktura dle kraje'!$A:$O,4,0)</f>
        <v>7054</v>
      </c>
      <c r="Y265" s="143">
        <f>VLOOKUP($D265,'struktura dle kraje'!$A:$O,5,0)</f>
        <v>156</v>
      </c>
      <c r="Z265" s="143">
        <f>VLOOKUP($D265,'struktura dle kraje'!$A:$O,6,0)</f>
        <v>1231</v>
      </c>
      <c r="AA265" s="144">
        <f>VLOOKUP($D265,'struktura dle kraje'!$A:$O,7,0)</f>
        <v>8441</v>
      </c>
      <c r="AB265" s="143">
        <f>VLOOKUP($D265,'struktura dle kraje'!$A:$O,8,0)</f>
        <v>96</v>
      </c>
      <c r="AC265" s="143">
        <f>VLOOKUP($D265,'struktura dle kraje'!$A:$O,9,0)</f>
        <v>47</v>
      </c>
      <c r="AD265" s="143">
        <f>VLOOKUP($D265,'struktura dle kraje'!$A:$O,10,0)</f>
        <v>1277</v>
      </c>
      <c r="AE265" s="143">
        <f>VLOOKUP($D265,'struktura dle kraje'!$A:$O,11,0)</f>
        <v>1300</v>
      </c>
      <c r="AF265" s="143">
        <f>VLOOKUP($D265,'struktura dle kraje'!$A:$O,12,0)</f>
        <v>379</v>
      </c>
      <c r="AG265" s="143">
        <f>VLOOKUP($D265,'struktura dle kraje'!$A:$O,13,0)</f>
        <v>76</v>
      </c>
      <c r="AH265" s="145">
        <f>VLOOKUP($D265,'struktura dle kraje'!$A:$O,14,0)</f>
        <v>3175</v>
      </c>
      <c r="AI265" s="146">
        <f>VLOOKUP($D265,'struktura dle kraje'!$A:$O,15,0)</f>
        <v>120</v>
      </c>
      <c r="AJ265" s="167">
        <f>VLOOKUP($F265,'struktura dle okresů'!$A:$O,4,0)</f>
        <v>7054</v>
      </c>
      <c r="AK265" s="168">
        <f>VLOOKUP($F265,'struktura dle okresů'!$A:$O,5,0)</f>
        <v>156</v>
      </c>
      <c r="AL265" s="168">
        <f>VLOOKUP($F265,'struktura dle okresů'!$A:$O,6,0)</f>
        <v>1231</v>
      </c>
      <c r="AM265" s="169">
        <f>VLOOKUP($F265,'struktura dle okresů'!$A:$O,7,0)</f>
        <v>8441</v>
      </c>
      <c r="AN265" s="168">
        <f>VLOOKUP($F265,'struktura dle okresů'!$A:$O,8,0)</f>
        <v>96</v>
      </c>
      <c r="AO265" s="168">
        <f>VLOOKUP($F265,'struktura dle okresů'!$A:$O,9,0)</f>
        <v>47</v>
      </c>
      <c r="AP265" s="168">
        <f>VLOOKUP($F265,'struktura dle okresů'!$A:$O,10,0)</f>
        <v>1277</v>
      </c>
      <c r="AQ265" s="168">
        <f>VLOOKUP($F265,'struktura dle okresů'!$A:$O,11,0)</f>
        <v>1300</v>
      </c>
      <c r="AR265" s="168">
        <f>VLOOKUP($F265,'struktura dle okresů'!$A:$O,12,0)</f>
        <v>379</v>
      </c>
      <c r="AS265" s="168">
        <f>VLOOKUP($F265,'struktura dle okresů'!$A:$O,13,0)</f>
        <v>76</v>
      </c>
      <c r="AT265" s="170">
        <f>VLOOKUP($F265,'struktura dle okresů'!$A:$O,14,0)</f>
        <v>3175</v>
      </c>
      <c r="AU265" s="171">
        <f>VLOOKUP($F265,'struktura dle okresů'!$A:$O,15,0)</f>
        <v>120</v>
      </c>
      <c r="AV265" s="30" t="str">
        <f t="shared" si="152"/>
        <v/>
      </c>
      <c r="AW265" s="31" t="str">
        <f t="shared" si="153"/>
        <v/>
      </c>
      <c r="AX265" s="31" t="str">
        <f t="shared" si="154"/>
        <v/>
      </c>
      <c r="AY265" s="121" t="str">
        <f t="shared" si="155"/>
        <v/>
      </c>
      <c r="AZ265" s="31" t="str">
        <f t="shared" si="156"/>
        <v/>
      </c>
      <c r="BA265" s="31" t="str">
        <f t="shared" si="157"/>
        <v/>
      </c>
      <c r="BB265" s="31">
        <f t="shared" si="158"/>
        <v>2.8996013048205871E-3</v>
      </c>
      <c r="BC265" s="31" t="str">
        <f t="shared" si="159"/>
        <v/>
      </c>
      <c r="BD265" s="31" t="str">
        <f t="shared" si="160"/>
        <v/>
      </c>
      <c r="BE265" s="31" t="str">
        <f t="shared" si="161"/>
        <v/>
      </c>
      <c r="BF265" s="122">
        <f t="shared" si="162"/>
        <v>1.1208013729816818E-3</v>
      </c>
      <c r="BG265" s="123" t="str">
        <f t="shared" si="163"/>
        <v/>
      </c>
      <c r="BH265" s="184" t="str">
        <f t="shared" si="164"/>
        <v/>
      </c>
      <c r="BI265" s="185" t="str">
        <f t="shared" si="165"/>
        <v/>
      </c>
      <c r="BJ265" s="185" t="str">
        <f t="shared" si="166"/>
        <v/>
      </c>
      <c r="BK265" s="186" t="str">
        <f t="shared" si="167"/>
        <v/>
      </c>
      <c r="BL265" s="185" t="str">
        <f t="shared" si="168"/>
        <v/>
      </c>
      <c r="BM265" s="185" t="str">
        <f t="shared" si="169"/>
        <v/>
      </c>
      <c r="BN265" s="185">
        <f t="shared" si="170"/>
        <v>2.5058731401722788E-2</v>
      </c>
      <c r="BO265" s="185" t="str">
        <f t="shared" si="171"/>
        <v/>
      </c>
      <c r="BP265" s="185" t="str">
        <f t="shared" si="172"/>
        <v/>
      </c>
      <c r="BQ265" s="185" t="str">
        <f t="shared" si="173"/>
        <v/>
      </c>
      <c r="BR265" s="187">
        <f t="shared" si="174"/>
        <v>1.0078740157480314E-2</v>
      </c>
      <c r="BS265" s="188" t="str">
        <f t="shared" si="175"/>
        <v/>
      </c>
      <c r="BT265" s="209" t="str">
        <f t="shared" si="176"/>
        <v/>
      </c>
      <c r="BU265" s="210" t="str">
        <f t="shared" si="177"/>
        <v/>
      </c>
      <c r="BV265" s="210" t="str">
        <f t="shared" si="178"/>
        <v/>
      </c>
      <c r="BW265" s="211" t="str">
        <f t="shared" si="179"/>
        <v/>
      </c>
      <c r="BX265" s="210" t="str">
        <f t="shared" si="180"/>
        <v/>
      </c>
      <c r="BY265" s="210" t="str">
        <f t="shared" si="181"/>
        <v/>
      </c>
      <c r="BZ265" s="210">
        <f t="shared" si="182"/>
        <v>2.5058731401722788E-2</v>
      </c>
      <c r="CA265" s="210" t="str">
        <f t="shared" si="183"/>
        <v/>
      </c>
      <c r="CB265" s="210" t="str">
        <f t="shared" si="184"/>
        <v/>
      </c>
      <c r="CC265" s="210" t="str">
        <f t="shared" si="185"/>
        <v/>
      </c>
      <c r="CD265" s="212">
        <f t="shared" si="186"/>
        <v>1.0078740157480314E-2</v>
      </c>
      <c r="CE265" s="213" t="str">
        <f t="shared" si="187"/>
        <v/>
      </c>
    </row>
    <row r="266" spans="1:83" x14ac:dyDescent="0.25">
      <c r="A266" s="12" t="s">
        <v>692</v>
      </c>
      <c r="B266" s="13" t="s">
        <v>693</v>
      </c>
      <c r="C266" s="13" t="s">
        <v>336</v>
      </c>
      <c r="D266" s="13" t="s">
        <v>31</v>
      </c>
      <c r="E266" s="13" t="s">
        <v>32</v>
      </c>
      <c r="F266" s="13" t="s">
        <v>35</v>
      </c>
      <c r="G266" s="13" t="s">
        <v>36</v>
      </c>
      <c r="H266" s="13" t="s">
        <v>205</v>
      </c>
      <c r="I266" s="13" t="str">
        <f t="shared" si="151"/>
        <v>ne</v>
      </c>
      <c r="J266" s="14">
        <f>VLOOKUP(D266,'struktura dle kraje'!A:C,3,0)</f>
        <v>293195</v>
      </c>
      <c r="K266" s="45">
        <f>VLOOKUP(F266,'struktura dle okresů'!A:C,3,0)</f>
        <v>114567</v>
      </c>
      <c r="L266" s="44"/>
      <c r="M266" s="14"/>
      <c r="N266" s="14"/>
      <c r="O266" s="15"/>
      <c r="P266" s="14"/>
      <c r="Q266" s="14"/>
      <c r="R266" s="14"/>
      <c r="S266" s="14"/>
      <c r="T266" s="14"/>
      <c r="U266" s="14"/>
      <c r="V266" s="16">
        <v>0</v>
      </c>
      <c r="W266" s="17">
        <v>60</v>
      </c>
      <c r="X266" s="142">
        <f>VLOOKUP($D266,'struktura dle kraje'!$A:$O,4,0)</f>
        <v>889</v>
      </c>
      <c r="Y266" s="143">
        <f>VLOOKUP($D266,'struktura dle kraje'!$A:$O,5,0)</f>
        <v>17</v>
      </c>
      <c r="Z266" s="143">
        <f>VLOOKUP($D266,'struktura dle kraje'!$A:$O,6,0)</f>
        <v>81</v>
      </c>
      <c r="AA266" s="144">
        <f>VLOOKUP($D266,'struktura dle kraje'!$A:$O,7,0)</f>
        <v>987</v>
      </c>
      <c r="AB266" s="143">
        <f>VLOOKUP($D266,'struktura dle kraje'!$A:$O,8,0)</f>
        <v>35</v>
      </c>
      <c r="AC266" s="143">
        <f>VLOOKUP($D266,'struktura dle kraje'!$A:$O,9,0)</f>
        <v>20</v>
      </c>
      <c r="AD266" s="143">
        <f>VLOOKUP($D266,'struktura dle kraje'!$A:$O,10,0)</f>
        <v>316</v>
      </c>
      <c r="AE266" s="143">
        <f>VLOOKUP($D266,'struktura dle kraje'!$A:$O,11,0)</f>
        <v>25</v>
      </c>
      <c r="AF266" s="143">
        <f>VLOOKUP($D266,'struktura dle kraje'!$A:$O,12,0)</f>
        <v>267</v>
      </c>
      <c r="AG266" s="143">
        <f>VLOOKUP($D266,'struktura dle kraje'!$A:$O,13,0)</f>
        <v>20</v>
      </c>
      <c r="AH266" s="145">
        <f>VLOOKUP($D266,'struktura dle kraje'!$A:$O,14,0)</f>
        <v>683</v>
      </c>
      <c r="AI266" s="146">
        <f>VLOOKUP($D266,'struktura dle kraje'!$A:$O,15,0)</f>
        <v>2139</v>
      </c>
      <c r="AJ266" s="167">
        <f>VLOOKUP($F266,'struktura dle okresů'!$A:$O,4,0)</f>
        <v>482</v>
      </c>
      <c r="AK266" s="168">
        <f>VLOOKUP($F266,'struktura dle okresů'!$A:$O,5,0)</f>
        <v>6</v>
      </c>
      <c r="AL266" s="168">
        <f>VLOOKUP($F266,'struktura dle okresů'!$A:$O,6,0)</f>
        <v>48</v>
      </c>
      <c r="AM266" s="169">
        <f>VLOOKUP($F266,'struktura dle okresů'!$A:$O,7,0)</f>
        <v>536</v>
      </c>
      <c r="AN266" s="168">
        <f>VLOOKUP($F266,'struktura dle okresů'!$A:$O,8,0)</f>
        <v>35</v>
      </c>
      <c r="AO266" s="168">
        <f>VLOOKUP($F266,'struktura dle okresů'!$A:$O,9,0)</f>
        <v>20</v>
      </c>
      <c r="AP266" s="168">
        <f>VLOOKUP($F266,'struktura dle okresů'!$A:$O,10,0)</f>
        <v>97</v>
      </c>
      <c r="AQ266" s="168">
        <f>VLOOKUP($F266,'struktura dle okresů'!$A:$O,11,0)</f>
        <v>25</v>
      </c>
      <c r="AR266" s="168">
        <f>VLOOKUP($F266,'struktura dle okresů'!$A:$O,12,0)</f>
        <v>0</v>
      </c>
      <c r="AS266" s="168">
        <f>VLOOKUP($F266,'struktura dle okresů'!$A:$O,13,0)</f>
        <v>20</v>
      </c>
      <c r="AT266" s="170">
        <f>VLOOKUP($F266,'struktura dle okresů'!$A:$O,14,0)</f>
        <v>197</v>
      </c>
      <c r="AU266" s="171">
        <f>VLOOKUP($F266,'struktura dle okresů'!$A:$O,15,0)</f>
        <v>1028</v>
      </c>
      <c r="AV266" s="30" t="str">
        <f t="shared" si="152"/>
        <v/>
      </c>
      <c r="AW266" s="31" t="str">
        <f t="shared" si="153"/>
        <v/>
      </c>
      <c r="AX266" s="31" t="str">
        <f t="shared" si="154"/>
        <v/>
      </c>
      <c r="AY266" s="121" t="str">
        <f t="shared" si="155"/>
        <v/>
      </c>
      <c r="AZ266" s="31" t="str">
        <f t="shared" si="156"/>
        <v/>
      </c>
      <c r="BA266" s="31" t="str">
        <f t="shared" si="157"/>
        <v/>
      </c>
      <c r="BB266" s="31" t="str">
        <f t="shared" si="158"/>
        <v/>
      </c>
      <c r="BC266" s="31" t="str">
        <f t="shared" si="159"/>
        <v/>
      </c>
      <c r="BD266" s="31" t="str">
        <f t="shared" si="160"/>
        <v/>
      </c>
      <c r="BE266" s="31" t="str">
        <f t="shared" si="161"/>
        <v/>
      </c>
      <c r="BF266" s="122" t="str">
        <f t="shared" si="162"/>
        <v/>
      </c>
      <c r="BG266" s="123">
        <f t="shared" si="163"/>
        <v>6.1563718448594297E-3</v>
      </c>
      <c r="BH266" s="184" t="str">
        <f t="shared" si="164"/>
        <v/>
      </c>
      <c r="BI266" s="185" t="str">
        <f t="shared" si="165"/>
        <v/>
      </c>
      <c r="BJ266" s="185" t="str">
        <f t="shared" si="166"/>
        <v/>
      </c>
      <c r="BK266" s="186" t="str">
        <f t="shared" si="167"/>
        <v/>
      </c>
      <c r="BL266" s="185" t="str">
        <f t="shared" si="168"/>
        <v/>
      </c>
      <c r="BM266" s="185" t="str">
        <f t="shared" si="169"/>
        <v/>
      </c>
      <c r="BN266" s="185" t="str">
        <f t="shared" si="170"/>
        <v/>
      </c>
      <c r="BO266" s="185" t="str">
        <f t="shared" si="171"/>
        <v/>
      </c>
      <c r="BP266" s="185" t="str">
        <f t="shared" si="172"/>
        <v/>
      </c>
      <c r="BQ266" s="185" t="str">
        <f t="shared" si="173"/>
        <v/>
      </c>
      <c r="BR266" s="187" t="str">
        <f t="shared" si="174"/>
        <v/>
      </c>
      <c r="BS266" s="188">
        <f t="shared" si="175"/>
        <v>2.8050490883590462E-2</v>
      </c>
      <c r="BT266" s="209" t="str">
        <f t="shared" si="176"/>
        <v/>
      </c>
      <c r="BU266" s="210" t="str">
        <f t="shared" si="177"/>
        <v/>
      </c>
      <c r="BV266" s="210" t="str">
        <f t="shared" si="178"/>
        <v/>
      </c>
      <c r="BW266" s="211" t="str">
        <f t="shared" si="179"/>
        <v/>
      </c>
      <c r="BX266" s="210" t="str">
        <f t="shared" si="180"/>
        <v/>
      </c>
      <c r="BY266" s="210" t="str">
        <f t="shared" si="181"/>
        <v/>
      </c>
      <c r="BZ266" s="210" t="str">
        <f t="shared" si="182"/>
        <v/>
      </c>
      <c r="CA266" s="210" t="str">
        <f t="shared" si="183"/>
        <v/>
      </c>
      <c r="CB266" s="210" t="str">
        <f t="shared" si="184"/>
        <v/>
      </c>
      <c r="CC266" s="210" t="str">
        <f t="shared" si="185"/>
        <v/>
      </c>
      <c r="CD266" s="212" t="str">
        <f t="shared" si="186"/>
        <v/>
      </c>
      <c r="CE266" s="213">
        <f t="shared" si="187"/>
        <v>5.8365758754863814E-2</v>
      </c>
    </row>
    <row r="267" spans="1:83" x14ac:dyDescent="0.25">
      <c r="A267" s="12" t="s">
        <v>694</v>
      </c>
      <c r="B267" s="13" t="s">
        <v>695</v>
      </c>
      <c r="C267" s="13" t="s">
        <v>336</v>
      </c>
      <c r="D267" s="13" t="s">
        <v>31</v>
      </c>
      <c r="E267" s="13" t="s">
        <v>32</v>
      </c>
      <c r="F267" s="13" t="s">
        <v>33</v>
      </c>
      <c r="G267" s="13" t="s">
        <v>34</v>
      </c>
      <c r="H267" s="13" t="s">
        <v>205</v>
      </c>
      <c r="I267" s="13" t="str">
        <f t="shared" si="151"/>
        <v>ne</v>
      </c>
      <c r="J267" s="14">
        <f>VLOOKUP(D267,'struktura dle kraje'!A:C,3,0)</f>
        <v>293195</v>
      </c>
      <c r="K267" s="45">
        <f>VLOOKUP(F267,'struktura dle okresů'!A:C,3,0)</f>
        <v>93536</v>
      </c>
      <c r="L267" s="44"/>
      <c r="M267" s="14"/>
      <c r="N267" s="14"/>
      <c r="O267" s="15"/>
      <c r="P267" s="14"/>
      <c r="Q267" s="14"/>
      <c r="R267" s="14"/>
      <c r="S267" s="14"/>
      <c r="T267" s="14"/>
      <c r="U267" s="14"/>
      <c r="V267" s="16">
        <v>0</v>
      </c>
      <c r="W267" s="17">
        <v>282</v>
      </c>
      <c r="X267" s="142">
        <f>VLOOKUP($D267,'struktura dle kraje'!$A:$O,4,0)</f>
        <v>889</v>
      </c>
      <c r="Y267" s="143">
        <f>VLOOKUP($D267,'struktura dle kraje'!$A:$O,5,0)</f>
        <v>17</v>
      </c>
      <c r="Z267" s="143">
        <f>VLOOKUP($D267,'struktura dle kraje'!$A:$O,6,0)</f>
        <v>81</v>
      </c>
      <c r="AA267" s="144">
        <f>VLOOKUP($D267,'struktura dle kraje'!$A:$O,7,0)</f>
        <v>987</v>
      </c>
      <c r="AB267" s="143">
        <f>VLOOKUP($D267,'struktura dle kraje'!$A:$O,8,0)</f>
        <v>35</v>
      </c>
      <c r="AC267" s="143">
        <f>VLOOKUP($D267,'struktura dle kraje'!$A:$O,9,0)</f>
        <v>20</v>
      </c>
      <c r="AD267" s="143">
        <f>VLOOKUP($D267,'struktura dle kraje'!$A:$O,10,0)</f>
        <v>316</v>
      </c>
      <c r="AE267" s="143">
        <f>VLOOKUP($D267,'struktura dle kraje'!$A:$O,11,0)</f>
        <v>25</v>
      </c>
      <c r="AF267" s="143">
        <f>VLOOKUP($D267,'struktura dle kraje'!$A:$O,12,0)</f>
        <v>267</v>
      </c>
      <c r="AG267" s="143">
        <f>VLOOKUP($D267,'struktura dle kraje'!$A:$O,13,0)</f>
        <v>20</v>
      </c>
      <c r="AH267" s="145">
        <f>VLOOKUP($D267,'struktura dle kraje'!$A:$O,14,0)</f>
        <v>683</v>
      </c>
      <c r="AI267" s="146">
        <f>VLOOKUP($D267,'struktura dle kraje'!$A:$O,15,0)</f>
        <v>2139</v>
      </c>
      <c r="AJ267" s="167">
        <f>VLOOKUP($F267,'struktura dle okresů'!$A:$O,4,0)</f>
        <v>184</v>
      </c>
      <c r="AK267" s="168">
        <f>VLOOKUP($F267,'struktura dle okresů'!$A:$O,5,0)</f>
        <v>5</v>
      </c>
      <c r="AL267" s="168">
        <f>VLOOKUP($F267,'struktura dle okresů'!$A:$O,6,0)</f>
        <v>12</v>
      </c>
      <c r="AM267" s="169">
        <f>VLOOKUP($F267,'struktura dle okresů'!$A:$O,7,0)</f>
        <v>201</v>
      </c>
      <c r="AN267" s="168">
        <f>VLOOKUP($F267,'struktura dle okresů'!$A:$O,8,0)</f>
        <v>0</v>
      </c>
      <c r="AO267" s="168">
        <f>VLOOKUP($F267,'struktura dle okresů'!$A:$O,9,0)</f>
        <v>0</v>
      </c>
      <c r="AP267" s="168">
        <f>VLOOKUP($F267,'struktura dle okresů'!$A:$O,10,0)</f>
        <v>57</v>
      </c>
      <c r="AQ267" s="168">
        <f>VLOOKUP($F267,'struktura dle okresů'!$A:$O,11,0)</f>
        <v>0</v>
      </c>
      <c r="AR267" s="168">
        <f>VLOOKUP($F267,'struktura dle okresů'!$A:$O,12,0)</f>
        <v>267</v>
      </c>
      <c r="AS267" s="168">
        <f>VLOOKUP($F267,'struktura dle okresů'!$A:$O,13,0)</f>
        <v>0</v>
      </c>
      <c r="AT267" s="170">
        <f>VLOOKUP($F267,'struktura dle okresů'!$A:$O,14,0)</f>
        <v>324</v>
      </c>
      <c r="AU267" s="171">
        <f>VLOOKUP($F267,'struktura dle okresů'!$A:$O,15,0)</f>
        <v>1111</v>
      </c>
      <c r="AV267" s="30" t="str">
        <f t="shared" si="152"/>
        <v/>
      </c>
      <c r="AW267" s="31" t="str">
        <f t="shared" si="153"/>
        <v/>
      </c>
      <c r="AX267" s="31" t="str">
        <f t="shared" si="154"/>
        <v/>
      </c>
      <c r="AY267" s="121" t="str">
        <f t="shared" si="155"/>
        <v/>
      </c>
      <c r="AZ267" s="31" t="str">
        <f t="shared" si="156"/>
        <v/>
      </c>
      <c r="BA267" s="31" t="str">
        <f t="shared" si="157"/>
        <v/>
      </c>
      <c r="BB267" s="31" t="str">
        <f t="shared" si="158"/>
        <v/>
      </c>
      <c r="BC267" s="31" t="str">
        <f t="shared" si="159"/>
        <v/>
      </c>
      <c r="BD267" s="31" t="str">
        <f t="shared" si="160"/>
        <v/>
      </c>
      <c r="BE267" s="31" t="str">
        <f t="shared" si="161"/>
        <v/>
      </c>
      <c r="BF267" s="122" t="str">
        <f t="shared" si="162"/>
        <v/>
      </c>
      <c r="BG267" s="123">
        <f t="shared" si="163"/>
        <v>2.8934947670839317E-2</v>
      </c>
      <c r="BH267" s="184" t="str">
        <f t="shared" si="164"/>
        <v/>
      </c>
      <c r="BI267" s="185" t="str">
        <f t="shared" si="165"/>
        <v/>
      </c>
      <c r="BJ267" s="185" t="str">
        <f t="shared" si="166"/>
        <v/>
      </c>
      <c r="BK267" s="186" t="str">
        <f t="shared" si="167"/>
        <v/>
      </c>
      <c r="BL267" s="185" t="str">
        <f t="shared" si="168"/>
        <v/>
      </c>
      <c r="BM267" s="185" t="str">
        <f t="shared" si="169"/>
        <v/>
      </c>
      <c r="BN267" s="185" t="str">
        <f t="shared" si="170"/>
        <v/>
      </c>
      <c r="BO267" s="185" t="str">
        <f t="shared" si="171"/>
        <v/>
      </c>
      <c r="BP267" s="185" t="str">
        <f t="shared" si="172"/>
        <v/>
      </c>
      <c r="BQ267" s="185" t="str">
        <f t="shared" si="173"/>
        <v/>
      </c>
      <c r="BR267" s="187" t="str">
        <f t="shared" si="174"/>
        <v/>
      </c>
      <c r="BS267" s="188">
        <f t="shared" si="175"/>
        <v>0.13183730715287517</v>
      </c>
      <c r="BT267" s="209" t="str">
        <f t="shared" si="176"/>
        <v/>
      </c>
      <c r="BU267" s="210" t="str">
        <f t="shared" si="177"/>
        <v/>
      </c>
      <c r="BV267" s="210" t="str">
        <f t="shared" si="178"/>
        <v/>
      </c>
      <c r="BW267" s="211" t="str">
        <f t="shared" si="179"/>
        <v/>
      </c>
      <c r="BX267" s="210" t="str">
        <f t="shared" si="180"/>
        <v/>
      </c>
      <c r="BY267" s="210" t="str">
        <f t="shared" si="181"/>
        <v/>
      </c>
      <c r="BZ267" s="210" t="str">
        <f t="shared" si="182"/>
        <v/>
      </c>
      <c r="CA267" s="210" t="str">
        <f t="shared" si="183"/>
        <v/>
      </c>
      <c r="CB267" s="210" t="str">
        <f t="shared" si="184"/>
        <v/>
      </c>
      <c r="CC267" s="210" t="str">
        <f t="shared" si="185"/>
        <v/>
      </c>
      <c r="CD267" s="212" t="str">
        <f t="shared" si="186"/>
        <v/>
      </c>
      <c r="CE267" s="213">
        <f t="shared" si="187"/>
        <v>0.25382538253825382</v>
      </c>
    </row>
    <row r="268" spans="1:83" x14ac:dyDescent="0.25">
      <c r="A268" s="12" t="s">
        <v>696</v>
      </c>
      <c r="B268" s="13" t="s">
        <v>697</v>
      </c>
      <c r="C268" s="13" t="s">
        <v>336</v>
      </c>
      <c r="D268" s="13" t="s">
        <v>31</v>
      </c>
      <c r="E268" s="13" t="s">
        <v>32</v>
      </c>
      <c r="F268" s="13" t="s">
        <v>33</v>
      </c>
      <c r="G268" s="13" t="s">
        <v>34</v>
      </c>
      <c r="H268" s="13" t="s">
        <v>205</v>
      </c>
      <c r="I268" s="13" t="str">
        <f t="shared" si="151"/>
        <v>ne</v>
      </c>
      <c r="J268" s="14">
        <f>VLOOKUP(D268,'struktura dle kraje'!A:C,3,0)</f>
        <v>293195</v>
      </c>
      <c r="K268" s="45">
        <f>VLOOKUP(F268,'struktura dle okresů'!A:C,3,0)</f>
        <v>93536</v>
      </c>
      <c r="L268" s="44"/>
      <c r="M268" s="14"/>
      <c r="N268" s="14"/>
      <c r="O268" s="15"/>
      <c r="P268" s="14"/>
      <c r="Q268" s="14"/>
      <c r="R268" s="14"/>
      <c r="S268" s="14"/>
      <c r="T268" s="14"/>
      <c r="U268" s="14"/>
      <c r="V268" s="16">
        <v>0</v>
      </c>
      <c r="W268" s="17">
        <v>40</v>
      </c>
      <c r="X268" s="142">
        <f>VLOOKUP($D268,'struktura dle kraje'!$A:$O,4,0)</f>
        <v>889</v>
      </c>
      <c r="Y268" s="143">
        <f>VLOOKUP($D268,'struktura dle kraje'!$A:$O,5,0)</f>
        <v>17</v>
      </c>
      <c r="Z268" s="143">
        <f>VLOOKUP($D268,'struktura dle kraje'!$A:$O,6,0)</f>
        <v>81</v>
      </c>
      <c r="AA268" s="144">
        <f>VLOOKUP($D268,'struktura dle kraje'!$A:$O,7,0)</f>
        <v>987</v>
      </c>
      <c r="AB268" s="143">
        <f>VLOOKUP($D268,'struktura dle kraje'!$A:$O,8,0)</f>
        <v>35</v>
      </c>
      <c r="AC268" s="143">
        <f>VLOOKUP($D268,'struktura dle kraje'!$A:$O,9,0)</f>
        <v>20</v>
      </c>
      <c r="AD268" s="143">
        <f>VLOOKUP($D268,'struktura dle kraje'!$A:$O,10,0)</f>
        <v>316</v>
      </c>
      <c r="AE268" s="143">
        <f>VLOOKUP($D268,'struktura dle kraje'!$A:$O,11,0)</f>
        <v>25</v>
      </c>
      <c r="AF268" s="143">
        <f>VLOOKUP($D268,'struktura dle kraje'!$A:$O,12,0)</f>
        <v>267</v>
      </c>
      <c r="AG268" s="143">
        <f>VLOOKUP($D268,'struktura dle kraje'!$A:$O,13,0)</f>
        <v>20</v>
      </c>
      <c r="AH268" s="145">
        <f>VLOOKUP($D268,'struktura dle kraje'!$A:$O,14,0)</f>
        <v>683</v>
      </c>
      <c r="AI268" s="146">
        <f>VLOOKUP($D268,'struktura dle kraje'!$A:$O,15,0)</f>
        <v>2139</v>
      </c>
      <c r="AJ268" s="167">
        <f>VLOOKUP($F268,'struktura dle okresů'!$A:$O,4,0)</f>
        <v>184</v>
      </c>
      <c r="AK268" s="168">
        <f>VLOOKUP($F268,'struktura dle okresů'!$A:$O,5,0)</f>
        <v>5</v>
      </c>
      <c r="AL268" s="168">
        <f>VLOOKUP($F268,'struktura dle okresů'!$A:$O,6,0)</f>
        <v>12</v>
      </c>
      <c r="AM268" s="169">
        <f>VLOOKUP($F268,'struktura dle okresů'!$A:$O,7,0)</f>
        <v>201</v>
      </c>
      <c r="AN268" s="168">
        <f>VLOOKUP($F268,'struktura dle okresů'!$A:$O,8,0)</f>
        <v>0</v>
      </c>
      <c r="AO268" s="168">
        <f>VLOOKUP($F268,'struktura dle okresů'!$A:$O,9,0)</f>
        <v>0</v>
      </c>
      <c r="AP268" s="168">
        <f>VLOOKUP($F268,'struktura dle okresů'!$A:$O,10,0)</f>
        <v>57</v>
      </c>
      <c r="AQ268" s="168">
        <f>VLOOKUP($F268,'struktura dle okresů'!$A:$O,11,0)</f>
        <v>0</v>
      </c>
      <c r="AR268" s="168">
        <f>VLOOKUP($F268,'struktura dle okresů'!$A:$O,12,0)</f>
        <v>267</v>
      </c>
      <c r="AS268" s="168">
        <f>VLOOKUP($F268,'struktura dle okresů'!$A:$O,13,0)</f>
        <v>0</v>
      </c>
      <c r="AT268" s="170">
        <f>VLOOKUP($F268,'struktura dle okresů'!$A:$O,14,0)</f>
        <v>324</v>
      </c>
      <c r="AU268" s="171">
        <f>VLOOKUP($F268,'struktura dle okresů'!$A:$O,15,0)</f>
        <v>1111</v>
      </c>
      <c r="AV268" s="30" t="str">
        <f t="shared" si="152"/>
        <v/>
      </c>
      <c r="AW268" s="31" t="str">
        <f t="shared" si="153"/>
        <v/>
      </c>
      <c r="AX268" s="31" t="str">
        <f t="shared" si="154"/>
        <v/>
      </c>
      <c r="AY268" s="121" t="str">
        <f t="shared" si="155"/>
        <v/>
      </c>
      <c r="AZ268" s="31" t="str">
        <f t="shared" si="156"/>
        <v/>
      </c>
      <c r="BA268" s="31" t="str">
        <f t="shared" si="157"/>
        <v/>
      </c>
      <c r="BB268" s="31" t="str">
        <f t="shared" si="158"/>
        <v/>
      </c>
      <c r="BC268" s="31" t="str">
        <f t="shared" si="159"/>
        <v/>
      </c>
      <c r="BD268" s="31" t="str">
        <f t="shared" si="160"/>
        <v/>
      </c>
      <c r="BE268" s="31" t="str">
        <f t="shared" si="161"/>
        <v/>
      </c>
      <c r="BF268" s="122" t="str">
        <f t="shared" si="162"/>
        <v/>
      </c>
      <c r="BG268" s="123">
        <f t="shared" si="163"/>
        <v>4.1042478965729531E-3</v>
      </c>
      <c r="BH268" s="184" t="str">
        <f t="shared" si="164"/>
        <v/>
      </c>
      <c r="BI268" s="185" t="str">
        <f t="shared" si="165"/>
        <v/>
      </c>
      <c r="BJ268" s="185" t="str">
        <f t="shared" si="166"/>
        <v/>
      </c>
      <c r="BK268" s="186" t="str">
        <f t="shared" si="167"/>
        <v/>
      </c>
      <c r="BL268" s="185" t="str">
        <f t="shared" si="168"/>
        <v/>
      </c>
      <c r="BM268" s="185" t="str">
        <f t="shared" si="169"/>
        <v/>
      </c>
      <c r="BN268" s="185" t="str">
        <f t="shared" si="170"/>
        <v/>
      </c>
      <c r="BO268" s="185" t="str">
        <f t="shared" si="171"/>
        <v/>
      </c>
      <c r="BP268" s="185" t="str">
        <f t="shared" si="172"/>
        <v/>
      </c>
      <c r="BQ268" s="185" t="str">
        <f t="shared" si="173"/>
        <v/>
      </c>
      <c r="BR268" s="187" t="str">
        <f t="shared" si="174"/>
        <v/>
      </c>
      <c r="BS268" s="188">
        <f t="shared" si="175"/>
        <v>1.8700327255726974E-2</v>
      </c>
      <c r="BT268" s="209" t="str">
        <f t="shared" si="176"/>
        <v/>
      </c>
      <c r="BU268" s="210" t="str">
        <f t="shared" si="177"/>
        <v/>
      </c>
      <c r="BV268" s="210" t="str">
        <f t="shared" si="178"/>
        <v/>
      </c>
      <c r="BW268" s="211" t="str">
        <f t="shared" si="179"/>
        <v/>
      </c>
      <c r="BX268" s="210" t="str">
        <f t="shared" si="180"/>
        <v/>
      </c>
      <c r="BY268" s="210" t="str">
        <f t="shared" si="181"/>
        <v/>
      </c>
      <c r="BZ268" s="210" t="str">
        <f t="shared" si="182"/>
        <v/>
      </c>
      <c r="CA268" s="210" t="str">
        <f t="shared" si="183"/>
        <v/>
      </c>
      <c r="CB268" s="210" t="str">
        <f t="shared" si="184"/>
        <v/>
      </c>
      <c r="CC268" s="210" t="str">
        <f t="shared" si="185"/>
        <v/>
      </c>
      <c r="CD268" s="212" t="str">
        <f t="shared" si="186"/>
        <v/>
      </c>
      <c r="CE268" s="213">
        <f t="shared" si="187"/>
        <v>3.6003600360036005E-2</v>
      </c>
    </row>
    <row r="269" spans="1:83" x14ac:dyDescent="0.25">
      <c r="A269" s="12" t="s">
        <v>698</v>
      </c>
      <c r="B269" s="13" t="s">
        <v>699</v>
      </c>
      <c r="C269" s="13" t="s">
        <v>336</v>
      </c>
      <c r="D269" s="13" t="s">
        <v>31</v>
      </c>
      <c r="E269" s="13" t="s">
        <v>32</v>
      </c>
      <c r="F269" s="13" t="s">
        <v>35</v>
      </c>
      <c r="G269" s="13" t="s">
        <v>36</v>
      </c>
      <c r="H269" s="13" t="s">
        <v>205</v>
      </c>
      <c r="I269" s="13" t="str">
        <f t="shared" si="151"/>
        <v>ne</v>
      </c>
      <c r="J269" s="14">
        <f>VLOOKUP(D269,'struktura dle kraje'!A:C,3,0)</f>
        <v>293195</v>
      </c>
      <c r="K269" s="45">
        <f>VLOOKUP(F269,'struktura dle okresů'!A:C,3,0)</f>
        <v>114567</v>
      </c>
      <c r="L269" s="44"/>
      <c r="M269" s="14"/>
      <c r="N269" s="14"/>
      <c r="O269" s="15"/>
      <c r="P269" s="14"/>
      <c r="Q269" s="14"/>
      <c r="R269" s="14"/>
      <c r="S269" s="14"/>
      <c r="T269" s="14"/>
      <c r="U269" s="14"/>
      <c r="V269" s="16">
        <v>0</v>
      </c>
      <c r="W269" s="17">
        <v>68</v>
      </c>
      <c r="X269" s="142">
        <f>VLOOKUP($D269,'struktura dle kraje'!$A:$O,4,0)</f>
        <v>889</v>
      </c>
      <c r="Y269" s="143">
        <f>VLOOKUP($D269,'struktura dle kraje'!$A:$O,5,0)</f>
        <v>17</v>
      </c>
      <c r="Z269" s="143">
        <f>VLOOKUP($D269,'struktura dle kraje'!$A:$O,6,0)</f>
        <v>81</v>
      </c>
      <c r="AA269" s="144">
        <f>VLOOKUP($D269,'struktura dle kraje'!$A:$O,7,0)</f>
        <v>987</v>
      </c>
      <c r="AB269" s="143">
        <f>VLOOKUP($D269,'struktura dle kraje'!$A:$O,8,0)</f>
        <v>35</v>
      </c>
      <c r="AC269" s="143">
        <f>VLOOKUP($D269,'struktura dle kraje'!$A:$O,9,0)</f>
        <v>20</v>
      </c>
      <c r="AD269" s="143">
        <f>VLOOKUP($D269,'struktura dle kraje'!$A:$O,10,0)</f>
        <v>316</v>
      </c>
      <c r="AE269" s="143">
        <f>VLOOKUP($D269,'struktura dle kraje'!$A:$O,11,0)</f>
        <v>25</v>
      </c>
      <c r="AF269" s="143">
        <f>VLOOKUP($D269,'struktura dle kraje'!$A:$O,12,0)</f>
        <v>267</v>
      </c>
      <c r="AG269" s="143">
        <f>VLOOKUP($D269,'struktura dle kraje'!$A:$O,13,0)</f>
        <v>20</v>
      </c>
      <c r="AH269" s="145">
        <f>VLOOKUP($D269,'struktura dle kraje'!$A:$O,14,0)</f>
        <v>683</v>
      </c>
      <c r="AI269" s="146">
        <f>VLOOKUP($D269,'struktura dle kraje'!$A:$O,15,0)</f>
        <v>2139</v>
      </c>
      <c r="AJ269" s="167">
        <f>VLOOKUP($F269,'struktura dle okresů'!$A:$O,4,0)</f>
        <v>482</v>
      </c>
      <c r="AK269" s="168">
        <f>VLOOKUP($F269,'struktura dle okresů'!$A:$O,5,0)</f>
        <v>6</v>
      </c>
      <c r="AL269" s="168">
        <f>VLOOKUP($F269,'struktura dle okresů'!$A:$O,6,0)</f>
        <v>48</v>
      </c>
      <c r="AM269" s="169">
        <f>VLOOKUP($F269,'struktura dle okresů'!$A:$O,7,0)</f>
        <v>536</v>
      </c>
      <c r="AN269" s="168">
        <f>VLOOKUP($F269,'struktura dle okresů'!$A:$O,8,0)</f>
        <v>35</v>
      </c>
      <c r="AO269" s="168">
        <f>VLOOKUP($F269,'struktura dle okresů'!$A:$O,9,0)</f>
        <v>20</v>
      </c>
      <c r="AP269" s="168">
        <f>VLOOKUP($F269,'struktura dle okresů'!$A:$O,10,0)</f>
        <v>97</v>
      </c>
      <c r="AQ269" s="168">
        <f>VLOOKUP($F269,'struktura dle okresů'!$A:$O,11,0)</f>
        <v>25</v>
      </c>
      <c r="AR269" s="168">
        <f>VLOOKUP($F269,'struktura dle okresů'!$A:$O,12,0)</f>
        <v>0</v>
      </c>
      <c r="AS269" s="168">
        <f>VLOOKUP($F269,'struktura dle okresů'!$A:$O,13,0)</f>
        <v>20</v>
      </c>
      <c r="AT269" s="170">
        <f>VLOOKUP($F269,'struktura dle okresů'!$A:$O,14,0)</f>
        <v>197</v>
      </c>
      <c r="AU269" s="171">
        <f>VLOOKUP($F269,'struktura dle okresů'!$A:$O,15,0)</f>
        <v>1028</v>
      </c>
      <c r="AV269" s="30" t="str">
        <f t="shared" si="152"/>
        <v/>
      </c>
      <c r="AW269" s="31" t="str">
        <f t="shared" si="153"/>
        <v/>
      </c>
      <c r="AX269" s="31" t="str">
        <f t="shared" si="154"/>
        <v/>
      </c>
      <c r="AY269" s="121" t="str">
        <f t="shared" si="155"/>
        <v/>
      </c>
      <c r="AZ269" s="31" t="str">
        <f t="shared" si="156"/>
        <v/>
      </c>
      <c r="BA269" s="31" t="str">
        <f t="shared" si="157"/>
        <v/>
      </c>
      <c r="BB269" s="31" t="str">
        <f t="shared" si="158"/>
        <v/>
      </c>
      <c r="BC269" s="31" t="str">
        <f t="shared" si="159"/>
        <v/>
      </c>
      <c r="BD269" s="31" t="str">
        <f t="shared" si="160"/>
        <v/>
      </c>
      <c r="BE269" s="31" t="str">
        <f t="shared" si="161"/>
        <v/>
      </c>
      <c r="BF269" s="122" t="str">
        <f t="shared" si="162"/>
        <v/>
      </c>
      <c r="BG269" s="123">
        <f t="shared" si="163"/>
        <v>6.9772214241740202E-3</v>
      </c>
      <c r="BH269" s="184" t="str">
        <f t="shared" si="164"/>
        <v/>
      </c>
      <c r="BI269" s="185" t="str">
        <f t="shared" si="165"/>
        <v/>
      </c>
      <c r="BJ269" s="185" t="str">
        <f t="shared" si="166"/>
        <v/>
      </c>
      <c r="BK269" s="186" t="str">
        <f t="shared" si="167"/>
        <v/>
      </c>
      <c r="BL269" s="185" t="str">
        <f t="shared" si="168"/>
        <v/>
      </c>
      <c r="BM269" s="185" t="str">
        <f t="shared" si="169"/>
        <v/>
      </c>
      <c r="BN269" s="185" t="str">
        <f t="shared" si="170"/>
        <v/>
      </c>
      <c r="BO269" s="185" t="str">
        <f t="shared" si="171"/>
        <v/>
      </c>
      <c r="BP269" s="185" t="str">
        <f t="shared" si="172"/>
        <v/>
      </c>
      <c r="BQ269" s="185" t="str">
        <f t="shared" si="173"/>
        <v/>
      </c>
      <c r="BR269" s="187" t="str">
        <f t="shared" si="174"/>
        <v/>
      </c>
      <c r="BS269" s="188">
        <f t="shared" si="175"/>
        <v>3.1790556334735855E-2</v>
      </c>
      <c r="BT269" s="209" t="str">
        <f t="shared" si="176"/>
        <v/>
      </c>
      <c r="BU269" s="210" t="str">
        <f t="shared" si="177"/>
        <v/>
      </c>
      <c r="BV269" s="210" t="str">
        <f t="shared" si="178"/>
        <v/>
      </c>
      <c r="BW269" s="211" t="str">
        <f t="shared" si="179"/>
        <v/>
      </c>
      <c r="BX269" s="210" t="str">
        <f t="shared" si="180"/>
        <v/>
      </c>
      <c r="BY269" s="210" t="str">
        <f t="shared" si="181"/>
        <v/>
      </c>
      <c r="BZ269" s="210" t="str">
        <f t="shared" si="182"/>
        <v/>
      </c>
      <c r="CA269" s="210" t="str">
        <f t="shared" si="183"/>
        <v/>
      </c>
      <c r="CB269" s="210" t="str">
        <f t="shared" si="184"/>
        <v/>
      </c>
      <c r="CC269" s="210" t="str">
        <f t="shared" si="185"/>
        <v/>
      </c>
      <c r="CD269" s="212" t="str">
        <f t="shared" si="186"/>
        <v/>
      </c>
      <c r="CE269" s="213">
        <f t="shared" si="187"/>
        <v>6.6147859922178989E-2</v>
      </c>
    </row>
    <row r="270" spans="1:83" x14ac:dyDescent="0.25">
      <c r="A270" s="12" t="s">
        <v>700</v>
      </c>
      <c r="B270" s="13" t="s">
        <v>701</v>
      </c>
      <c r="C270" s="13" t="s">
        <v>141</v>
      </c>
      <c r="D270" s="13" t="s">
        <v>44</v>
      </c>
      <c r="E270" s="13" t="s">
        <v>45</v>
      </c>
      <c r="F270" s="13" t="s">
        <v>46</v>
      </c>
      <c r="G270" s="13" t="s">
        <v>47</v>
      </c>
      <c r="H270" s="13" t="s">
        <v>205</v>
      </c>
      <c r="I270" s="13" t="str">
        <f t="shared" si="151"/>
        <v>ne</v>
      </c>
      <c r="J270" s="14">
        <f>VLOOKUP(D270,'struktura dle kraje'!A:C,3,0)</f>
        <v>1397880</v>
      </c>
      <c r="K270" s="45">
        <f>VLOOKUP(F270,'struktura dle okresů'!A:C,3,0)</f>
        <v>1397880</v>
      </c>
      <c r="L270" s="44"/>
      <c r="M270" s="14"/>
      <c r="N270" s="14"/>
      <c r="O270" s="15"/>
      <c r="P270" s="14"/>
      <c r="Q270" s="14"/>
      <c r="R270" s="14">
        <v>60</v>
      </c>
      <c r="S270" s="14">
        <v>20</v>
      </c>
      <c r="T270" s="14"/>
      <c r="U270" s="14"/>
      <c r="V270" s="16">
        <v>80</v>
      </c>
      <c r="W270" s="17"/>
      <c r="X270" s="142">
        <f>VLOOKUP($D270,'struktura dle kraje'!$A:$O,4,0)</f>
        <v>7054</v>
      </c>
      <c r="Y270" s="143">
        <f>VLOOKUP($D270,'struktura dle kraje'!$A:$O,5,0)</f>
        <v>156</v>
      </c>
      <c r="Z270" s="143">
        <f>VLOOKUP($D270,'struktura dle kraje'!$A:$O,6,0)</f>
        <v>1231</v>
      </c>
      <c r="AA270" s="144">
        <f>VLOOKUP($D270,'struktura dle kraje'!$A:$O,7,0)</f>
        <v>8441</v>
      </c>
      <c r="AB270" s="143">
        <f>VLOOKUP($D270,'struktura dle kraje'!$A:$O,8,0)</f>
        <v>96</v>
      </c>
      <c r="AC270" s="143">
        <f>VLOOKUP($D270,'struktura dle kraje'!$A:$O,9,0)</f>
        <v>47</v>
      </c>
      <c r="AD270" s="143">
        <f>VLOOKUP($D270,'struktura dle kraje'!$A:$O,10,0)</f>
        <v>1277</v>
      </c>
      <c r="AE270" s="143">
        <f>VLOOKUP($D270,'struktura dle kraje'!$A:$O,11,0)</f>
        <v>1300</v>
      </c>
      <c r="AF270" s="143">
        <f>VLOOKUP($D270,'struktura dle kraje'!$A:$O,12,0)</f>
        <v>379</v>
      </c>
      <c r="AG270" s="143">
        <f>VLOOKUP($D270,'struktura dle kraje'!$A:$O,13,0)</f>
        <v>76</v>
      </c>
      <c r="AH270" s="145">
        <f>VLOOKUP($D270,'struktura dle kraje'!$A:$O,14,0)</f>
        <v>3175</v>
      </c>
      <c r="AI270" s="146">
        <f>VLOOKUP($D270,'struktura dle kraje'!$A:$O,15,0)</f>
        <v>120</v>
      </c>
      <c r="AJ270" s="167">
        <f>VLOOKUP($F270,'struktura dle okresů'!$A:$O,4,0)</f>
        <v>7054</v>
      </c>
      <c r="AK270" s="168">
        <f>VLOOKUP($F270,'struktura dle okresů'!$A:$O,5,0)</f>
        <v>156</v>
      </c>
      <c r="AL270" s="168">
        <f>VLOOKUP($F270,'struktura dle okresů'!$A:$O,6,0)</f>
        <v>1231</v>
      </c>
      <c r="AM270" s="169">
        <f>VLOOKUP($F270,'struktura dle okresů'!$A:$O,7,0)</f>
        <v>8441</v>
      </c>
      <c r="AN270" s="168">
        <f>VLOOKUP($F270,'struktura dle okresů'!$A:$O,8,0)</f>
        <v>96</v>
      </c>
      <c r="AO270" s="168">
        <f>VLOOKUP($F270,'struktura dle okresů'!$A:$O,9,0)</f>
        <v>47</v>
      </c>
      <c r="AP270" s="168">
        <f>VLOOKUP($F270,'struktura dle okresů'!$A:$O,10,0)</f>
        <v>1277</v>
      </c>
      <c r="AQ270" s="168">
        <f>VLOOKUP($F270,'struktura dle okresů'!$A:$O,11,0)</f>
        <v>1300</v>
      </c>
      <c r="AR270" s="168">
        <f>VLOOKUP($F270,'struktura dle okresů'!$A:$O,12,0)</f>
        <v>379</v>
      </c>
      <c r="AS270" s="168">
        <f>VLOOKUP($F270,'struktura dle okresů'!$A:$O,13,0)</f>
        <v>76</v>
      </c>
      <c r="AT270" s="170">
        <f>VLOOKUP($F270,'struktura dle okresů'!$A:$O,14,0)</f>
        <v>3175</v>
      </c>
      <c r="AU270" s="171">
        <f>VLOOKUP($F270,'struktura dle okresů'!$A:$O,15,0)</f>
        <v>120</v>
      </c>
      <c r="AV270" s="30" t="str">
        <f t="shared" si="152"/>
        <v/>
      </c>
      <c r="AW270" s="31" t="str">
        <f t="shared" si="153"/>
        <v/>
      </c>
      <c r="AX270" s="31" t="str">
        <f t="shared" si="154"/>
        <v/>
      </c>
      <c r="AY270" s="121" t="str">
        <f t="shared" si="155"/>
        <v/>
      </c>
      <c r="AZ270" s="31" t="str">
        <f t="shared" si="156"/>
        <v/>
      </c>
      <c r="BA270" s="31" t="str">
        <f t="shared" si="157"/>
        <v/>
      </c>
      <c r="BB270" s="31">
        <f t="shared" si="158"/>
        <v>5.4367524465386008E-3</v>
      </c>
      <c r="BC270" s="31">
        <f t="shared" si="159"/>
        <v>1.6563146997929607E-3</v>
      </c>
      <c r="BD270" s="31" t="str">
        <f t="shared" si="160"/>
        <v/>
      </c>
      <c r="BE270" s="31" t="str">
        <f t="shared" si="161"/>
        <v/>
      </c>
      <c r="BF270" s="122">
        <f t="shared" si="162"/>
        <v>2.8020034324542048E-3</v>
      </c>
      <c r="BG270" s="123" t="str">
        <f t="shared" si="163"/>
        <v/>
      </c>
      <c r="BH270" s="184" t="str">
        <f t="shared" si="164"/>
        <v/>
      </c>
      <c r="BI270" s="185" t="str">
        <f t="shared" si="165"/>
        <v/>
      </c>
      <c r="BJ270" s="185" t="str">
        <f t="shared" si="166"/>
        <v/>
      </c>
      <c r="BK270" s="186" t="str">
        <f t="shared" si="167"/>
        <v/>
      </c>
      <c r="BL270" s="185" t="str">
        <f t="shared" si="168"/>
        <v/>
      </c>
      <c r="BM270" s="185" t="str">
        <f t="shared" si="169"/>
        <v/>
      </c>
      <c r="BN270" s="185">
        <f t="shared" si="170"/>
        <v>4.698512137823023E-2</v>
      </c>
      <c r="BO270" s="185">
        <f t="shared" si="171"/>
        <v>1.5384615384615385E-2</v>
      </c>
      <c r="BP270" s="185" t="str">
        <f t="shared" si="172"/>
        <v/>
      </c>
      <c r="BQ270" s="185" t="str">
        <f t="shared" si="173"/>
        <v/>
      </c>
      <c r="BR270" s="187">
        <f t="shared" si="174"/>
        <v>2.5196850393700787E-2</v>
      </c>
      <c r="BS270" s="188" t="str">
        <f t="shared" si="175"/>
        <v/>
      </c>
      <c r="BT270" s="209" t="str">
        <f t="shared" si="176"/>
        <v/>
      </c>
      <c r="BU270" s="210" t="str">
        <f t="shared" si="177"/>
        <v/>
      </c>
      <c r="BV270" s="210" t="str">
        <f t="shared" si="178"/>
        <v/>
      </c>
      <c r="BW270" s="211" t="str">
        <f t="shared" si="179"/>
        <v/>
      </c>
      <c r="BX270" s="210" t="str">
        <f t="shared" si="180"/>
        <v/>
      </c>
      <c r="BY270" s="210" t="str">
        <f t="shared" si="181"/>
        <v/>
      </c>
      <c r="BZ270" s="210">
        <f t="shared" si="182"/>
        <v>4.698512137823023E-2</v>
      </c>
      <c r="CA270" s="210">
        <f t="shared" si="183"/>
        <v>1.5384615384615385E-2</v>
      </c>
      <c r="CB270" s="210" t="str">
        <f t="shared" si="184"/>
        <v/>
      </c>
      <c r="CC270" s="210" t="str">
        <f t="shared" si="185"/>
        <v/>
      </c>
      <c r="CD270" s="212">
        <f t="shared" si="186"/>
        <v>2.5196850393700787E-2</v>
      </c>
      <c r="CE270" s="213" t="str">
        <f t="shared" si="187"/>
        <v/>
      </c>
    </row>
    <row r="271" spans="1:83" x14ac:dyDescent="0.25">
      <c r="A271" s="12" t="s">
        <v>702</v>
      </c>
      <c r="B271" s="13" t="s">
        <v>703</v>
      </c>
      <c r="C271" s="13" t="s">
        <v>336</v>
      </c>
      <c r="D271" s="13" t="s">
        <v>222</v>
      </c>
      <c r="E271" s="13" t="s">
        <v>223</v>
      </c>
      <c r="F271" s="13" t="s">
        <v>461</v>
      </c>
      <c r="G271" s="13" t="s">
        <v>462</v>
      </c>
      <c r="H271" s="13" t="s">
        <v>205</v>
      </c>
      <c r="I271" s="13" t="str">
        <f t="shared" si="151"/>
        <v>ne</v>
      </c>
      <c r="J271" s="14">
        <f>VLOOKUP(D271,'struktura dle kraje'!A:C,3,0)</f>
        <v>578998</v>
      </c>
      <c r="K271" s="45">
        <f>VLOOKUP(F271,'struktura dle okresů'!A:C,3,0)</f>
        <v>192025</v>
      </c>
      <c r="L271" s="44"/>
      <c r="M271" s="14"/>
      <c r="N271" s="14"/>
      <c r="O271" s="15"/>
      <c r="P271" s="14"/>
      <c r="Q271" s="14"/>
      <c r="R271" s="14"/>
      <c r="S271" s="14"/>
      <c r="T271" s="14"/>
      <c r="U271" s="14"/>
      <c r="V271" s="16">
        <v>0</v>
      </c>
      <c r="W271" s="17">
        <v>720</v>
      </c>
      <c r="X271" s="142">
        <f>VLOOKUP($D271,'struktura dle kraje'!$A:$O,4,0)</f>
        <v>1927</v>
      </c>
      <c r="Y271" s="143">
        <f>VLOOKUP($D271,'struktura dle kraje'!$A:$O,5,0)</f>
        <v>32</v>
      </c>
      <c r="Z271" s="143">
        <f>VLOOKUP($D271,'struktura dle kraje'!$A:$O,6,0)</f>
        <v>192</v>
      </c>
      <c r="AA271" s="144">
        <f>VLOOKUP($D271,'struktura dle kraje'!$A:$O,7,0)</f>
        <v>2151</v>
      </c>
      <c r="AB271" s="143">
        <f>VLOOKUP($D271,'struktura dle kraje'!$A:$O,8,0)</f>
        <v>19</v>
      </c>
      <c r="AC271" s="143">
        <f>VLOOKUP($D271,'struktura dle kraje'!$A:$O,9,0)</f>
        <v>12</v>
      </c>
      <c r="AD271" s="143">
        <f>VLOOKUP($D271,'struktura dle kraje'!$A:$O,10,0)</f>
        <v>622</v>
      </c>
      <c r="AE271" s="143">
        <f>VLOOKUP($D271,'struktura dle kraje'!$A:$O,11,0)</f>
        <v>812</v>
      </c>
      <c r="AF271" s="143">
        <f>VLOOKUP($D271,'struktura dle kraje'!$A:$O,12,0)</f>
        <v>79</v>
      </c>
      <c r="AG271" s="143">
        <f>VLOOKUP($D271,'struktura dle kraje'!$A:$O,13,0)</f>
        <v>29</v>
      </c>
      <c r="AH271" s="145">
        <f>VLOOKUP($D271,'struktura dle kraje'!$A:$O,14,0)</f>
        <v>1573</v>
      </c>
      <c r="AI271" s="146">
        <f>VLOOKUP($D271,'struktura dle kraje'!$A:$O,15,0)</f>
        <v>1000</v>
      </c>
      <c r="AJ271" s="167">
        <f>VLOOKUP($F271,'struktura dle okresů'!$A:$O,4,0)</f>
        <v>715</v>
      </c>
      <c r="AK271" s="168">
        <f>VLOOKUP($F271,'struktura dle okresů'!$A:$O,5,0)</f>
        <v>9</v>
      </c>
      <c r="AL271" s="168">
        <f>VLOOKUP($F271,'struktura dle okresů'!$A:$O,6,0)</f>
        <v>90</v>
      </c>
      <c r="AM271" s="169">
        <f>VLOOKUP($F271,'struktura dle okresů'!$A:$O,7,0)</f>
        <v>814</v>
      </c>
      <c r="AN271" s="168">
        <f>VLOOKUP($F271,'struktura dle okresů'!$A:$O,8,0)</f>
        <v>10</v>
      </c>
      <c r="AO271" s="168">
        <f>VLOOKUP($F271,'struktura dle okresů'!$A:$O,9,0)</f>
        <v>12</v>
      </c>
      <c r="AP271" s="168">
        <f>VLOOKUP($F271,'struktura dle okresů'!$A:$O,10,0)</f>
        <v>205</v>
      </c>
      <c r="AQ271" s="168">
        <f>VLOOKUP($F271,'struktura dle okresů'!$A:$O,11,0)</f>
        <v>25</v>
      </c>
      <c r="AR271" s="168">
        <f>VLOOKUP($F271,'struktura dle okresů'!$A:$O,12,0)</f>
        <v>21</v>
      </c>
      <c r="AS271" s="168">
        <f>VLOOKUP($F271,'struktura dle okresů'!$A:$O,13,0)</f>
        <v>14</v>
      </c>
      <c r="AT271" s="170">
        <f>VLOOKUP($F271,'struktura dle okresů'!$A:$O,14,0)</f>
        <v>287</v>
      </c>
      <c r="AU271" s="171">
        <f>VLOOKUP($F271,'struktura dle okresů'!$A:$O,15,0)</f>
        <v>880</v>
      </c>
      <c r="AV271" s="30" t="str">
        <f t="shared" si="152"/>
        <v/>
      </c>
      <c r="AW271" s="31" t="str">
        <f t="shared" si="153"/>
        <v/>
      </c>
      <c r="AX271" s="31" t="str">
        <f t="shared" si="154"/>
        <v/>
      </c>
      <c r="AY271" s="121" t="str">
        <f t="shared" si="155"/>
        <v/>
      </c>
      <c r="AZ271" s="31" t="str">
        <f t="shared" si="156"/>
        <v/>
      </c>
      <c r="BA271" s="31" t="str">
        <f t="shared" si="157"/>
        <v/>
      </c>
      <c r="BB271" s="31" t="str">
        <f t="shared" si="158"/>
        <v/>
      </c>
      <c r="BC271" s="31" t="str">
        <f t="shared" si="159"/>
        <v/>
      </c>
      <c r="BD271" s="31" t="str">
        <f t="shared" si="160"/>
        <v/>
      </c>
      <c r="BE271" s="31" t="str">
        <f t="shared" si="161"/>
        <v/>
      </c>
      <c r="BF271" s="122" t="str">
        <f t="shared" si="162"/>
        <v/>
      </c>
      <c r="BG271" s="123">
        <f t="shared" si="163"/>
        <v>7.3876462138313156E-2</v>
      </c>
      <c r="BH271" s="184" t="str">
        <f t="shared" si="164"/>
        <v/>
      </c>
      <c r="BI271" s="185" t="str">
        <f t="shared" si="165"/>
        <v/>
      </c>
      <c r="BJ271" s="185" t="str">
        <f t="shared" si="166"/>
        <v/>
      </c>
      <c r="BK271" s="186" t="str">
        <f t="shared" si="167"/>
        <v/>
      </c>
      <c r="BL271" s="185" t="str">
        <f t="shared" si="168"/>
        <v/>
      </c>
      <c r="BM271" s="185" t="str">
        <f t="shared" si="169"/>
        <v/>
      </c>
      <c r="BN271" s="185" t="str">
        <f t="shared" si="170"/>
        <v/>
      </c>
      <c r="BO271" s="185" t="str">
        <f t="shared" si="171"/>
        <v/>
      </c>
      <c r="BP271" s="185" t="str">
        <f t="shared" si="172"/>
        <v/>
      </c>
      <c r="BQ271" s="185" t="str">
        <f t="shared" si="173"/>
        <v/>
      </c>
      <c r="BR271" s="187" t="str">
        <f t="shared" si="174"/>
        <v/>
      </c>
      <c r="BS271" s="188">
        <f t="shared" si="175"/>
        <v>0.72</v>
      </c>
      <c r="BT271" s="209" t="str">
        <f t="shared" si="176"/>
        <v/>
      </c>
      <c r="BU271" s="210" t="str">
        <f t="shared" si="177"/>
        <v/>
      </c>
      <c r="BV271" s="210" t="str">
        <f t="shared" si="178"/>
        <v/>
      </c>
      <c r="BW271" s="211" t="str">
        <f t="shared" si="179"/>
        <v/>
      </c>
      <c r="BX271" s="210" t="str">
        <f t="shared" si="180"/>
        <v/>
      </c>
      <c r="BY271" s="210" t="str">
        <f t="shared" si="181"/>
        <v/>
      </c>
      <c r="BZ271" s="210" t="str">
        <f t="shared" si="182"/>
        <v/>
      </c>
      <c r="CA271" s="210" t="str">
        <f t="shared" si="183"/>
        <v/>
      </c>
      <c r="CB271" s="210" t="str">
        <f t="shared" si="184"/>
        <v/>
      </c>
      <c r="CC271" s="210" t="str">
        <f t="shared" si="185"/>
        <v/>
      </c>
      <c r="CD271" s="212" t="str">
        <f t="shared" si="186"/>
        <v/>
      </c>
      <c r="CE271" s="213">
        <f t="shared" si="187"/>
        <v>0.81818181818181823</v>
      </c>
    </row>
    <row r="272" spans="1:83" x14ac:dyDescent="0.25">
      <c r="A272" s="12" t="s">
        <v>704</v>
      </c>
      <c r="B272" s="13" t="s">
        <v>705</v>
      </c>
      <c r="C272" s="13" t="s">
        <v>132</v>
      </c>
      <c r="D272" s="13" t="s">
        <v>26</v>
      </c>
      <c r="E272" s="13" t="s">
        <v>27</v>
      </c>
      <c r="F272" s="13" t="s">
        <v>465</v>
      </c>
      <c r="G272" s="13" t="s">
        <v>466</v>
      </c>
      <c r="H272" s="13" t="s">
        <v>205</v>
      </c>
      <c r="I272" s="13" t="str">
        <f t="shared" si="151"/>
        <v>ne</v>
      </c>
      <c r="J272" s="14">
        <f>VLOOKUP(D272,'struktura dle kraje'!A:C,3,0)</f>
        <v>1466215</v>
      </c>
      <c r="K272" s="45">
        <f>VLOOKUP(F272,'struktura dle okresů'!A:C,3,0)</f>
        <v>118285</v>
      </c>
      <c r="L272" s="44"/>
      <c r="M272" s="14"/>
      <c r="N272" s="14"/>
      <c r="O272" s="15"/>
      <c r="P272" s="14"/>
      <c r="Q272" s="14"/>
      <c r="R272" s="14"/>
      <c r="S272" s="14"/>
      <c r="T272" s="14">
        <v>180</v>
      </c>
      <c r="U272" s="14"/>
      <c r="V272" s="16">
        <v>180</v>
      </c>
      <c r="W272" s="17"/>
      <c r="X272" s="142">
        <f>VLOOKUP($D272,'struktura dle kraje'!$A:$O,4,0)</f>
        <v>3553</v>
      </c>
      <c r="Y272" s="143">
        <f>VLOOKUP($D272,'struktura dle kraje'!$A:$O,5,0)</f>
        <v>80</v>
      </c>
      <c r="Z272" s="143">
        <f>VLOOKUP($D272,'struktura dle kraje'!$A:$O,6,0)</f>
        <v>287</v>
      </c>
      <c r="AA272" s="144">
        <f>VLOOKUP($D272,'struktura dle kraje'!$A:$O,7,0)</f>
        <v>3920</v>
      </c>
      <c r="AB272" s="143">
        <f>VLOOKUP($D272,'struktura dle kraje'!$A:$O,8,0)</f>
        <v>111</v>
      </c>
      <c r="AC272" s="143">
        <f>VLOOKUP($D272,'struktura dle kraje'!$A:$O,9,0)</f>
        <v>73</v>
      </c>
      <c r="AD272" s="143">
        <f>VLOOKUP($D272,'struktura dle kraje'!$A:$O,10,0)</f>
        <v>1162</v>
      </c>
      <c r="AE272" s="143">
        <f>VLOOKUP($D272,'struktura dle kraje'!$A:$O,11,0)</f>
        <v>1325</v>
      </c>
      <c r="AF272" s="143">
        <f>VLOOKUP($D272,'struktura dle kraje'!$A:$O,12,0)</f>
        <v>988</v>
      </c>
      <c r="AG272" s="143">
        <f>VLOOKUP($D272,'struktura dle kraje'!$A:$O,13,0)</f>
        <v>41</v>
      </c>
      <c r="AH272" s="145">
        <f>VLOOKUP($D272,'struktura dle kraje'!$A:$O,14,0)</f>
        <v>3700</v>
      </c>
      <c r="AI272" s="146">
        <f>VLOOKUP($D272,'struktura dle kraje'!$A:$O,15,0)</f>
        <v>420</v>
      </c>
      <c r="AJ272" s="167">
        <f>VLOOKUP($F272,'struktura dle okresů'!$A:$O,4,0)</f>
        <v>372</v>
      </c>
      <c r="AK272" s="168">
        <f>VLOOKUP($F272,'struktura dle okresů'!$A:$O,5,0)</f>
        <v>10</v>
      </c>
      <c r="AL272" s="168">
        <f>VLOOKUP($F272,'struktura dle okresů'!$A:$O,6,0)</f>
        <v>23</v>
      </c>
      <c r="AM272" s="169">
        <f>VLOOKUP($F272,'struktura dle okresů'!$A:$O,7,0)</f>
        <v>405</v>
      </c>
      <c r="AN272" s="168">
        <f>VLOOKUP($F272,'struktura dle okresů'!$A:$O,8,0)</f>
        <v>18</v>
      </c>
      <c r="AO272" s="168">
        <f>VLOOKUP($F272,'struktura dle okresů'!$A:$O,9,0)</f>
        <v>10</v>
      </c>
      <c r="AP272" s="168">
        <f>VLOOKUP($F272,'struktura dle okresů'!$A:$O,10,0)</f>
        <v>140</v>
      </c>
      <c r="AQ272" s="168">
        <f>VLOOKUP($F272,'struktura dle okresů'!$A:$O,11,0)</f>
        <v>133</v>
      </c>
      <c r="AR272" s="168">
        <f>VLOOKUP($F272,'struktura dle okresů'!$A:$O,12,0)</f>
        <v>295</v>
      </c>
      <c r="AS272" s="168">
        <f>VLOOKUP($F272,'struktura dle okresů'!$A:$O,13,0)</f>
        <v>16</v>
      </c>
      <c r="AT272" s="170">
        <f>VLOOKUP($F272,'struktura dle okresů'!$A:$O,14,0)</f>
        <v>612</v>
      </c>
      <c r="AU272" s="171">
        <f>VLOOKUP($F272,'struktura dle okresů'!$A:$O,15,0)</f>
        <v>0</v>
      </c>
      <c r="AV272" s="30" t="str">
        <f t="shared" si="152"/>
        <v/>
      </c>
      <c r="AW272" s="31" t="str">
        <f t="shared" si="153"/>
        <v/>
      </c>
      <c r="AX272" s="31" t="str">
        <f t="shared" si="154"/>
        <v/>
      </c>
      <c r="AY272" s="121" t="str">
        <f t="shared" si="155"/>
        <v/>
      </c>
      <c r="AZ272" s="31" t="str">
        <f t="shared" si="156"/>
        <v/>
      </c>
      <c r="BA272" s="31" t="str">
        <f t="shared" si="157"/>
        <v/>
      </c>
      <c r="BB272" s="31" t="str">
        <f t="shared" si="158"/>
        <v/>
      </c>
      <c r="BC272" s="31" t="str">
        <f t="shared" si="159"/>
        <v/>
      </c>
      <c r="BD272" s="31">
        <f t="shared" si="160"/>
        <v>4.5836516424751721E-2</v>
      </c>
      <c r="BE272" s="31" t="str">
        <f t="shared" si="161"/>
        <v/>
      </c>
      <c r="BF272" s="122">
        <f t="shared" si="162"/>
        <v>6.3045077230219609E-3</v>
      </c>
      <c r="BG272" s="123" t="str">
        <f t="shared" si="163"/>
        <v/>
      </c>
      <c r="BH272" s="184" t="str">
        <f t="shared" si="164"/>
        <v/>
      </c>
      <c r="BI272" s="185" t="str">
        <f t="shared" si="165"/>
        <v/>
      </c>
      <c r="BJ272" s="185" t="str">
        <f t="shared" si="166"/>
        <v/>
      </c>
      <c r="BK272" s="186" t="str">
        <f t="shared" si="167"/>
        <v/>
      </c>
      <c r="BL272" s="185" t="str">
        <f t="shared" si="168"/>
        <v/>
      </c>
      <c r="BM272" s="185" t="str">
        <f t="shared" si="169"/>
        <v/>
      </c>
      <c r="BN272" s="185" t="str">
        <f t="shared" si="170"/>
        <v/>
      </c>
      <c r="BO272" s="185" t="str">
        <f t="shared" si="171"/>
        <v/>
      </c>
      <c r="BP272" s="185">
        <f t="shared" si="172"/>
        <v>0.18218623481781376</v>
      </c>
      <c r="BQ272" s="185" t="str">
        <f t="shared" si="173"/>
        <v/>
      </c>
      <c r="BR272" s="187">
        <f t="shared" si="174"/>
        <v>4.8648648648648651E-2</v>
      </c>
      <c r="BS272" s="188" t="str">
        <f t="shared" si="175"/>
        <v/>
      </c>
      <c r="BT272" s="209" t="str">
        <f t="shared" si="176"/>
        <v/>
      </c>
      <c r="BU272" s="210" t="str">
        <f t="shared" si="177"/>
        <v/>
      </c>
      <c r="BV272" s="210" t="str">
        <f t="shared" si="178"/>
        <v/>
      </c>
      <c r="BW272" s="211" t="str">
        <f t="shared" si="179"/>
        <v/>
      </c>
      <c r="BX272" s="210" t="str">
        <f t="shared" si="180"/>
        <v/>
      </c>
      <c r="BY272" s="210" t="str">
        <f t="shared" si="181"/>
        <v/>
      </c>
      <c r="BZ272" s="210" t="str">
        <f t="shared" si="182"/>
        <v/>
      </c>
      <c r="CA272" s="210" t="str">
        <f t="shared" si="183"/>
        <v/>
      </c>
      <c r="CB272" s="210">
        <f t="shared" si="184"/>
        <v>0.61016949152542377</v>
      </c>
      <c r="CC272" s="210" t="str">
        <f t="shared" si="185"/>
        <v/>
      </c>
      <c r="CD272" s="212">
        <f t="shared" si="186"/>
        <v>0.29411764705882354</v>
      </c>
      <c r="CE272" s="213" t="str">
        <f t="shared" si="187"/>
        <v/>
      </c>
    </row>
    <row r="273" spans="1:83" x14ac:dyDescent="0.25">
      <c r="A273" s="12" t="s">
        <v>706</v>
      </c>
      <c r="B273" s="13" t="s">
        <v>707</v>
      </c>
      <c r="C273" s="13" t="s">
        <v>336</v>
      </c>
      <c r="D273" s="13" t="s">
        <v>65</v>
      </c>
      <c r="E273" s="13" t="s">
        <v>66</v>
      </c>
      <c r="F273" s="13" t="s">
        <v>142</v>
      </c>
      <c r="G273" s="13" t="s">
        <v>143</v>
      </c>
      <c r="H273" s="13" t="s">
        <v>205</v>
      </c>
      <c r="I273" s="13" t="str">
        <f t="shared" si="151"/>
        <v>ne</v>
      </c>
      <c r="J273" s="14">
        <f>VLOOKUP(D273,'struktura dle kraje'!A:C,3,0)</f>
        <v>555923</v>
      </c>
      <c r="K273" s="45">
        <f>VLOOKUP(F273,'struktura dle okresů'!A:C,3,0)</f>
        <v>80413</v>
      </c>
      <c r="L273" s="44"/>
      <c r="M273" s="14"/>
      <c r="N273" s="14"/>
      <c r="O273" s="15"/>
      <c r="P273" s="14"/>
      <c r="Q273" s="14"/>
      <c r="R273" s="14"/>
      <c r="S273" s="14">
        <v>90</v>
      </c>
      <c r="T273" s="14"/>
      <c r="U273" s="14"/>
      <c r="V273" s="16">
        <v>90</v>
      </c>
      <c r="W273" s="17">
        <v>320</v>
      </c>
      <c r="X273" s="142">
        <f>VLOOKUP($D273,'struktura dle kraje'!$A:$O,4,0)</f>
        <v>2448</v>
      </c>
      <c r="Y273" s="143">
        <f>VLOOKUP($D273,'struktura dle kraje'!$A:$O,5,0)</f>
        <v>35</v>
      </c>
      <c r="Z273" s="143">
        <f>VLOOKUP($D273,'struktura dle kraje'!$A:$O,6,0)</f>
        <v>268</v>
      </c>
      <c r="AA273" s="144">
        <f>VLOOKUP($D273,'struktura dle kraje'!$A:$O,7,0)</f>
        <v>2751</v>
      </c>
      <c r="AB273" s="143">
        <f>VLOOKUP($D273,'struktura dle kraje'!$A:$O,8,0)</f>
        <v>24</v>
      </c>
      <c r="AC273" s="143">
        <f>VLOOKUP($D273,'struktura dle kraje'!$A:$O,9,0)</f>
        <v>10</v>
      </c>
      <c r="AD273" s="143">
        <f>VLOOKUP($D273,'struktura dle kraje'!$A:$O,10,0)</f>
        <v>446</v>
      </c>
      <c r="AE273" s="143">
        <f>VLOOKUP($D273,'struktura dle kraje'!$A:$O,11,0)</f>
        <v>519</v>
      </c>
      <c r="AF273" s="143">
        <f>VLOOKUP($D273,'struktura dle kraje'!$A:$O,12,0)</f>
        <v>532</v>
      </c>
      <c r="AG273" s="143">
        <f>VLOOKUP($D273,'struktura dle kraje'!$A:$O,13,0)</f>
        <v>30</v>
      </c>
      <c r="AH273" s="145">
        <f>VLOOKUP($D273,'struktura dle kraje'!$A:$O,14,0)</f>
        <v>1561</v>
      </c>
      <c r="AI273" s="146">
        <f>VLOOKUP($D273,'struktura dle kraje'!$A:$O,15,0)</f>
        <v>1116</v>
      </c>
      <c r="AJ273" s="167">
        <f>VLOOKUP($F273,'struktura dle okresů'!$A:$O,4,0)</f>
        <v>271</v>
      </c>
      <c r="AK273" s="168">
        <f>VLOOKUP($F273,'struktura dle okresů'!$A:$O,5,0)</f>
        <v>7</v>
      </c>
      <c r="AL273" s="168">
        <f>VLOOKUP($F273,'struktura dle okresů'!$A:$O,6,0)</f>
        <v>12</v>
      </c>
      <c r="AM273" s="169">
        <f>VLOOKUP($F273,'struktura dle okresů'!$A:$O,7,0)</f>
        <v>290</v>
      </c>
      <c r="AN273" s="168">
        <f>VLOOKUP($F273,'struktura dle okresů'!$A:$O,8,0)</f>
        <v>0</v>
      </c>
      <c r="AO273" s="168">
        <f>VLOOKUP($F273,'struktura dle okresů'!$A:$O,9,0)</f>
        <v>0</v>
      </c>
      <c r="AP273" s="168">
        <f>VLOOKUP($F273,'struktura dle okresů'!$A:$O,10,0)</f>
        <v>110</v>
      </c>
      <c r="AQ273" s="168">
        <f>VLOOKUP($F273,'struktura dle okresů'!$A:$O,11,0)</f>
        <v>90</v>
      </c>
      <c r="AR273" s="168">
        <f>VLOOKUP($F273,'struktura dle okresů'!$A:$O,12,0)</f>
        <v>0</v>
      </c>
      <c r="AS273" s="168">
        <f>VLOOKUP($F273,'struktura dle okresů'!$A:$O,13,0)</f>
        <v>0</v>
      </c>
      <c r="AT273" s="170">
        <f>VLOOKUP($F273,'struktura dle okresů'!$A:$O,14,0)</f>
        <v>200</v>
      </c>
      <c r="AU273" s="171">
        <f>VLOOKUP($F273,'struktura dle okresů'!$A:$O,15,0)</f>
        <v>320</v>
      </c>
      <c r="AV273" s="30" t="str">
        <f t="shared" si="152"/>
        <v/>
      </c>
      <c r="AW273" s="31" t="str">
        <f t="shared" si="153"/>
        <v/>
      </c>
      <c r="AX273" s="31" t="str">
        <f t="shared" si="154"/>
        <v/>
      </c>
      <c r="AY273" s="121" t="str">
        <f t="shared" si="155"/>
        <v/>
      </c>
      <c r="AZ273" s="31" t="str">
        <f t="shared" si="156"/>
        <v/>
      </c>
      <c r="BA273" s="31" t="str">
        <f t="shared" si="157"/>
        <v/>
      </c>
      <c r="BB273" s="31" t="str">
        <f t="shared" si="158"/>
        <v/>
      </c>
      <c r="BC273" s="31">
        <f t="shared" si="159"/>
        <v>7.4534161490683228E-3</v>
      </c>
      <c r="BD273" s="31" t="str">
        <f t="shared" si="160"/>
        <v/>
      </c>
      <c r="BE273" s="31" t="str">
        <f t="shared" si="161"/>
        <v/>
      </c>
      <c r="BF273" s="122">
        <f t="shared" si="162"/>
        <v>3.1522538615109804E-3</v>
      </c>
      <c r="BG273" s="123">
        <f t="shared" si="163"/>
        <v>3.2833983172583625E-2</v>
      </c>
      <c r="BH273" s="184" t="str">
        <f t="shared" si="164"/>
        <v/>
      </c>
      <c r="BI273" s="185" t="str">
        <f t="shared" si="165"/>
        <v/>
      </c>
      <c r="BJ273" s="185" t="str">
        <f t="shared" si="166"/>
        <v/>
      </c>
      <c r="BK273" s="186" t="str">
        <f t="shared" si="167"/>
        <v/>
      </c>
      <c r="BL273" s="185" t="str">
        <f t="shared" si="168"/>
        <v/>
      </c>
      <c r="BM273" s="185" t="str">
        <f t="shared" si="169"/>
        <v/>
      </c>
      <c r="BN273" s="185" t="str">
        <f t="shared" si="170"/>
        <v/>
      </c>
      <c r="BO273" s="185">
        <f t="shared" si="171"/>
        <v>0.17341040462427745</v>
      </c>
      <c r="BP273" s="185" t="str">
        <f t="shared" si="172"/>
        <v/>
      </c>
      <c r="BQ273" s="185" t="str">
        <f t="shared" si="173"/>
        <v/>
      </c>
      <c r="BR273" s="187">
        <f t="shared" si="174"/>
        <v>5.7655349135169766E-2</v>
      </c>
      <c r="BS273" s="188">
        <f t="shared" si="175"/>
        <v>0.28673835125448027</v>
      </c>
      <c r="BT273" s="209" t="str">
        <f t="shared" si="176"/>
        <v/>
      </c>
      <c r="BU273" s="210" t="str">
        <f t="shared" si="177"/>
        <v/>
      </c>
      <c r="BV273" s="210" t="str">
        <f t="shared" si="178"/>
        <v/>
      </c>
      <c r="BW273" s="211" t="str">
        <f t="shared" si="179"/>
        <v/>
      </c>
      <c r="BX273" s="210" t="str">
        <f t="shared" si="180"/>
        <v/>
      </c>
      <c r="BY273" s="210" t="str">
        <f t="shared" si="181"/>
        <v/>
      </c>
      <c r="BZ273" s="210" t="str">
        <f t="shared" si="182"/>
        <v/>
      </c>
      <c r="CA273" s="210">
        <f t="shared" si="183"/>
        <v>1</v>
      </c>
      <c r="CB273" s="210" t="str">
        <f t="shared" si="184"/>
        <v/>
      </c>
      <c r="CC273" s="210" t="str">
        <f t="shared" si="185"/>
        <v/>
      </c>
      <c r="CD273" s="212">
        <f t="shared" si="186"/>
        <v>0.45</v>
      </c>
      <c r="CE273" s="213">
        <f t="shared" si="187"/>
        <v>1</v>
      </c>
    </row>
    <row r="274" spans="1:83" x14ac:dyDescent="0.25">
      <c r="A274" s="12" t="s">
        <v>708</v>
      </c>
      <c r="B274" s="13" t="s">
        <v>709</v>
      </c>
      <c r="C274" s="13" t="s">
        <v>336</v>
      </c>
      <c r="D274" s="13" t="s">
        <v>228</v>
      </c>
      <c r="E274" s="13" t="s">
        <v>229</v>
      </c>
      <c r="F274" s="13" t="s">
        <v>245</v>
      </c>
      <c r="G274" s="13" t="s">
        <v>246</v>
      </c>
      <c r="H274" s="13" t="s">
        <v>205</v>
      </c>
      <c r="I274" s="13" t="str">
        <f t="shared" si="151"/>
        <v>ne</v>
      </c>
      <c r="J274" s="14">
        <f>VLOOKUP(D274,'struktura dle kraje'!A:C,3,0)</f>
        <v>653227</v>
      </c>
      <c r="K274" s="45">
        <f>VLOOKUP(F274,'struktura dle okresů'!A:C,3,0)</f>
        <v>104261</v>
      </c>
      <c r="L274" s="44"/>
      <c r="M274" s="14"/>
      <c r="N274" s="14"/>
      <c r="O274" s="15"/>
      <c r="P274" s="14"/>
      <c r="Q274" s="14"/>
      <c r="R274" s="14"/>
      <c r="S274" s="14"/>
      <c r="T274" s="14"/>
      <c r="U274" s="14"/>
      <c r="V274" s="16">
        <v>0</v>
      </c>
      <c r="W274" s="17">
        <v>160</v>
      </c>
      <c r="X274" s="142">
        <f>VLOOKUP($D274,'struktura dle kraje'!$A:$O,4,0)</f>
        <v>2500</v>
      </c>
      <c r="Y274" s="143">
        <f>VLOOKUP($D274,'struktura dle kraje'!$A:$O,5,0)</f>
        <v>45</v>
      </c>
      <c r="Z274" s="143">
        <f>VLOOKUP($D274,'struktura dle kraje'!$A:$O,6,0)</f>
        <v>291</v>
      </c>
      <c r="AA274" s="144">
        <f>VLOOKUP($D274,'struktura dle kraje'!$A:$O,7,0)</f>
        <v>2836</v>
      </c>
      <c r="AB274" s="143">
        <f>VLOOKUP($D274,'struktura dle kraje'!$A:$O,8,0)</f>
        <v>8</v>
      </c>
      <c r="AC274" s="143">
        <f>VLOOKUP($D274,'struktura dle kraje'!$A:$O,9,0)</f>
        <v>13</v>
      </c>
      <c r="AD274" s="143">
        <f>VLOOKUP($D274,'struktura dle kraje'!$A:$O,10,0)</f>
        <v>672</v>
      </c>
      <c r="AE274" s="143">
        <f>VLOOKUP($D274,'struktura dle kraje'!$A:$O,11,0)</f>
        <v>380</v>
      </c>
      <c r="AF274" s="143">
        <f>VLOOKUP($D274,'struktura dle kraje'!$A:$O,12,0)</f>
        <v>0</v>
      </c>
      <c r="AG274" s="143">
        <f>VLOOKUP($D274,'struktura dle kraje'!$A:$O,13,0)</f>
        <v>32</v>
      </c>
      <c r="AH274" s="145">
        <f>VLOOKUP($D274,'struktura dle kraje'!$A:$O,14,0)</f>
        <v>1105</v>
      </c>
      <c r="AI274" s="146">
        <f>VLOOKUP($D274,'struktura dle kraje'!$A:$O,15,0)</f>
        <v>817</v>
      </c>
      <c r="AJ274" s="167">
        <f>VLOOKUP($F274,'struktura dle okresů'!$A:$O,4,0)</f>
        <v>398</v>
      </c>
      <c r="AK274" s="168">
        <f>VLOOKUP($F274,'struktura dle okresů'!$A:$O,5,0)</f>
        <v>5</v>
      </c>
      <c r="AL274" s="168">
        <f>VLOOKUP($F274,'struktura dle okresů'!$A:$O,6,0)</f>
        <v>29</v>
      </c>
      <c r="AM274" s="169">
        <f>VLOOKUP($F274,'struktura dle okresů'!$A:$O,7,0)</f>
        <v>432</v>
      </c>
      <c r="AN274" s="168">
        <f>VLOOKUP($F274,'struktura dle okresů'!$A:$O,8,0)</f>
        <v>0</v>
      </c>
      <c r="AO274" s="168">
        <f>VLOOKUP($F274,'struktura dle okresů'!$A:$O,9,0)</f>
        <v>0</v>
      </c>
      <c r="AP274" s="168">
        <f>VLOOKUP($F274,'struktura dle okresů'!$A:$O,10,0)</f>
        <v>69</v>
      </c>
      <c r="AQ274" s="168">
        <f>VLOOKUP($F274,'struktura dle okresů'!$A:$O,11,0)</f>
        <v>60</v>
      </c>
      <c r="AR274" s="168">
        <f>VLOOKUP($F274,'struktura dle okresů'!$A:$O,12,0)</f>
        <v>0</v>
      </c>
      <c r="AS274" s="168">
        <f>VLOOKUP($F274,'struktura dle okresů'!$A:$O,13,0)</f>
        <v>0</v>
      </c>
      <c r="AT274" s="170">
        <f>VLOOKUP($F274,'struktura dle okresů'!$A:$O,14,0)</f>
        <v>129</v>
      </c>
      <c r="AU274" s="171">
        <f>VLOOKUP($F274,'struktura dle okresů'!$A:$O,15,0)</f>
        <v>160</v>
      </c>
      <c r="AV274" s="30" t="str">
        <f t="shared" si="152"/>
        <v/>
      </c>
      <c r="AW274" s="31" t="str">
        <f t="shared" si="153"/>
        <v/>
      </c>
      <c r="AX274" s="31" t="str">
        <f t="shared" si="154"/>
        <v/>
      </c>
      <c r="AY274" s="121" t="str">
        <f t="shared" si="155"/>
        <v/>
      </c>
      <c r="AZ274" s="31" t="str">
        <f t="shared" si="156"/>
        <v/>
      </c>
      <c r="BA274" s="31" t="str">
        <f t="shared" si="157"/>
        <v/>
      </c>
      <c r="BB274" s="31" t="str">
        <f t="shared" si="158"/>
        <v/>
      </c>
      <c r="BC274" s="31" t="str">
        <f t="shared" si="159"/>
        <v/>
      </c>
      <c r="BD274" s="31" t="str">
        <f t="shared" si="160"/>
        <v/>
      </c>
      <c r="BE274" s="31" t="str">
        <f t="shared" si="161"/>
        <v/>
      </c>
      <c r="BF274" s="122" t="str">
        <f t="shared" si="162"/>
        <v/>
      </c>
      <c r="BG274" s="123">
        <f t="shared" si="163"/>
        <v>1.6416991586291813E-2</v>
      </c>
      <c r="BH274" s="184" t="str">
        <f t="shared" si="164"/>
        <v/>
      </c>
      <c r="BI274" s="185" t="str">
        <f t="shared" si="165"/>
        <v/>
      </c>
      <c r="BJ274" s="185" t="str">
        <f t="shared" si="166"/>
        <v/>
      </c>
      <c r="BK274" s="186" t="str">
        <f t="shared" si="167"/>
        <v/>
      </c>
      <c r="BL274" s="185" t="str">
        <f t="shared" si="168"/>
        <v/>
      </c>
      <c r="BM274" s="185" t="str">
        <f t="shared" si="169"/>
        <v/>
      </c>
      <c r="BN274" s="185" t="str">
        <f t="shared" si="170"/>
        <v/>
      </c>
      <c r="BO274" s="185" t="str">
        <f t="shared" si="171"/>
        <v/>
      </c>
      <c r="BP274" s="185" t="str">
        <f t="shared" si="172"/>
        <v/>
      </c>
      <c r="BQ274" s="185" t="str">
        <f t="shared" si="173"/>
        <v/>
      </c>
      <c r="BR274" s="187" t="str">
        <f t="shared" si="174"/>
        <v/>
      </c>
      <c r="BS274" s="188">
        <f t="shared" si="175"/>
        <v>0.19583843329253367</v>
      </c>
      <c r="BT274" s="209" t="str">
        <f t="shared" si="176"/>
        <v/>
      </c>
      <c r="BU274" s="210" t="str">
        <f t="shared" si="177"/>
        <v/>
      </c>
      <c r="BV274" s="210" t="str">
        <f t="shared" si="178"/>
        <v/>
      </c>
      <c r="BW274" s="211" t="str">
        <f t="shared" si="179"/>
        <v/>
      </c>
      <c r="BX274" s="210" t="str">
        <f t="shared" si="180"/>
        <v/>
      </c>
      <c r="BY274" s="210" t="str">
        <f t="shared" si="181"/>
        <v/>
      </c>
      <c r="BZ274" s="210" t="str">
        <f t="shared" si="182"/>
        <v/>
      </c>
      <c r="CA274" s="210" t="str">
        <f t="shared" si="183"/>
        <v/>
      </c>
      <c r="CB274" s="210" t="str">
        <f t="shared" si="184"/>
        <v/>
      </c>
      <c r="CC274" s="210" t="str">
        <f t="shared" si="185"/>
        <v/>
      </c>
      <c r="CD274" s="212" t="str">
        <f t="shared" si="186"/>
        <v/>
      </c>
      <c r="CE274" s="213">
        <f t="shared" si="187"/>
        <v>1</v>
      </c>
    </row>
    <row r="275" spans="1:83" x14ac:dyDescent="0.25">
      <c r="A275" s="12" t="s">
        <v>710</v>
      </c>
      <c r="B275" s="13" t="s">
        <v>711</v>
      </c>
      <c r="C275" s="13" t="s">
        <v>336</v>
      </c>
      <c r="D275" s="13" t="s">
        <v>155</v>
      </c>
      <c r="E275" s="13" t="s">
        <v>156</v>
      </c>
      <c r="F275" s="13" t="s">
        <v>591</v>
      </c>
      <c r="G275" s="13" t="s">
        <v>592</v>
      </c>
      <c r="H275" s="13" t="s">
        <v>205</v>
      </c>
      <c r="I275" s="13" t="str">
        <f t="shared" si="151"/>
        <v>ne</v>
      </c>
      <c r="J275" s="14">
        <f>VLOOKUP(D275,'struktura dle kraje'!A:C,3,0)</f>
        <v>449494</v>
      </c>
      <c r="K275" s="45">
        <f>VLOOKUP(F275,'struktura dle okresů'!A:C,3,0)</f>
        <v>180955</v>
      </c>
      <c r="L275" s="44"/>
      <c r="M275" s="14"/>
      <c r="N275" s="14"/>
      <c r="O275" s="15"/>
      <c r="P275" s="14"/>
      <c r="Q275" s="14"/>
      <c r="R275" s="14"/>
      <c r="S275" s="14"/>
      <c r="T275" s="14"/>
      <c r="U275" s="14"/>
      <c r="V275" s="16">
        <v>0</v>
      </c>
      <c r="W275" s="17">
        <v>120</v>
      </c>
      <c r="X275" s="142">
        <f>VLOOKUP($D275,'struktura dle kraje'!$A:$O,4,0)</f>
        <v>1665</v>
      </c>
      <c r="Y275" s="143">
        <f>VLOOKUP($D275,'struktura dle kraje'!$A:$O,5,0)</f>
        <v>30</v>
      </c>
      <c r="Z275" s="143">
        <f>VLOOKUP($D275,'struktura dle kraje'!$A:$O,6,0)</f>
        <v>190</v>
      </c>
      <c r="AA275" s="144">
        <f>VLOOKUP($D275,'struktura dle kraje'!$A:$O,7,0)</f>
        <v>1885</v>
      </c>
      <c r="AB275" s="143">
        <f>VLOOKUP($D275,'struktura dle kraje'!$A:$O,8,0)</f>
        <v>24</v>
      </c>
      <c r="AC275" s="143">
        <f>VLOOKUP($D275,'struktura dle kraje'!$A:$O,9,0)</f>
        <v>26</v>
      </c>
      <c r="AD275" s="143">
        <f>VLOOKUP($D275,'struktura dle kraje'!$A:$O,10,0)</f>
        <v>507</v>
      </c>
      <c r="AE275" s="143">
        <f>VLOOKUP($D275,'struktura dle kraje'!$A:$O,11,0)</f>
        <v>142</v>
      </c>
      <c r="AF275" s="143">
        <f>VLOOKUP($D275,'struktura dle kraje'!$A:$O,12,0)</f>
        <v>35</v>
      </c>
      <c r="AG275" s="143">
        <f>VLOOKUP($D275,'struktura dle kraje'!$A:$O,13,0)</f>
        <v>28</v>
      </c>
      <c r="AH275" s="145">
        <f>VLOOKUP($D275,'struktura dle kraje'!$A:$O,14,0)</f>
        <v>762</v>
      </c>
      <c r="AI275" s="146">
        <f>VLOOKUP($D275,'struktura dle kraje'!$A:$O,15,0)</f>
        <v>280</v>
      </c>
      <c r="AJ275" s="167">
        <f>VLOOKUP($F275,'struktura dle okresů'!$A:$O,4,0)</f>
        <v>703</v>
      </c>
      <c r="AK275" s="168">
        <f>VLOOKUP($F275,'struktura dle okresů'!$A:$O,5,0)</f>
        <v>9</v>
      </c>
      <c r="AL275" s="168">
        <f>VLOOKUP($F275,'struktura dle okresů'!$A:$O,6,0)</f>
        <v>114</v>
      </c>
      <c r="AM275" s="169">
        <f>VLOOKUP($F275,'struktura dle okresů'!$A:$O,7,0)</f>
        <v>826</v>
      </c>
      <c r="AN275" s="168">
        <f>VLOOKUP($F275,'struktura dle okresů'!$A:$O,8,0)</f>
        <v>0</v>
      </c>
      <c r="AO275" s="168">
        <f>VLOOKUP($F275,'struktura dle okresů'!$A:$O,9,0)</f>
        <v>0</v>
      </c>
      <c r="AP275" s="168">
        <f>VLOOKUP($F275,'struktura dle okresů'!$A:$O,10,0)</f>
        <v>153</v>
      </c>
      <c r="AQ275" s="168">
        <f>VLOOKUP($F275,'struktura dle okresů'!$A:$O,11,0)</f>
        <v>0</v>
      </c>
      <c r="AR275" s="168">
        <f>VLOOKUP($F275,'struktura dle okresů'!$A:$O,12,0)</f>
        <v>0</v>
      </c>
      <c r="AS275" s="168">
        <f>VLOOKUP($F275,'struktura dle okresů'!$A:$O,13,0)</f>
        <v>28</v>
      </c>
      <c r="AT275" s="170">
        <f>VLOOKUP($F275,'struktura dle okresů'!$A:$O,14,0)</f>
        <v>181</v>
      </c>
      <c r="AU275" s="171">
        <f>VLOOKUP($F275,'struktura dle okresů'!$A:$O,15,0)</f>
        <v>280</v>
      </c>
      <c r="AV275" s="30" t="str">
        <f t="shared" si="152"/>
        <v/>
      </c>
      <c r="AW275" s="31" t="str">
        <f t="shared" si="153"/>
        <v/>
      </c>
      <c r="AX275" s="31" t="str">
        <f t="shared" si="154"/>
        <v/>
      </c>
      <c r="AY275" s="121" t="str">
        <f t="shared" si="155"/>
        <v/>
      </c>
      <c r="AZ275" s="31" t="str">
        <f t="shared" si="156"/>
        <v/>
      </c>
      <c r="BA275" s="31" t="str">
        <f t="shared" si="157"/>
        <v/>
      </c>
      <c r="BB275" s="31" t="str">
        <f t="shared" si="158"/>
        <v/>
      </c>
      <c r="BC275" s="31" t="str">
        <f t="shared" si="159"/>
        <v/>
      </c>
      <c r="BD275" s="31" t="str">
        <f t="shared" si="160"/>
        <v/>
      </c>
      <c r="BE275" s="31" t="str">
        <f t="shared" si="161"/>
        <v/>
      </c>
      <c r="BF275" s="122" t="str">
        <f t="shared" si="162"/>
        <v/>
      </c>
      <c r="BG275" s="123">
        <f t="shared" si="163"/>
        <v>1.2312743689718859E-2</v>
      </c>
      <c r="BH275" s="184" t="str">
        <f t="shared" si="164"/>
        <v/>
      </c>
      <c r="BI275" s="185" t="str">
        <f t="shared" si="165"/>
        <v/>
      </c>
      <c r="BJ275" s="185" t="str">
        <f t="shared" si="166"/>
        <v/>
      </c>
      <c r="BK275" s="186" t="str">
        <f t="shared" si="167"/>
        <v/>
      </c>
      <c r="BL275" s="185" t="str">
        <f t="shared" si="168"/>
        <v/>
      </c>
      <c r="BM275" s="185" t="str">
        <f t="shared" si="169"/>
        <v/>
      </c>
      <c r="BN275" s="185" t="str">
        <f t="shared" si="170"/>
        <v/>
      </c>
      <c r="BO275" s="185" t="str">
        <f t="shared" si="171"/>
        <v/>
      </c>
      <c r="BP275" s="185" t="str">
        <f t="shared" si="172"/>
        <v/>
      </c>
      <c r="BQ275" s="185" t="str">
        <f t="shared" si="173"/>
        <v/>
      </c>
      <c r="BR275" s="187" t="str">
        <f t="shared" si="174"/>
        <v/>
      </c>
      <c r="BS275" s="188">
        <f t="shared" si="175"/>
        <v>0.42857142857142855</v>
      </c>
      <c r="BT275" s="209" t="str">
        <f t="shared" si="176"/>
        <v/>
      </c>
      <c r="BU275" s="210" t="str">
        <f t="shared" si="177"/>
        <v/>
      </c>
      <c r="BV275" s="210" t="str">
        <f t="shared" si="178"/>
        <v/>
      </c>
      <c r="BW275" s="211" t="str">
        <f t="shared" si="179"/>
        <v/>
      </c>
      <c r="BX275" s="210" t="str">
        <f t="shared" si="180"/>
        <v/>
      </c>
      <c r="BY275" s="210" t="str">
        <f t="shared" si="181"/>
        <v/>
      </c>
      <c r="BZ275" s="210" t="str">
        <f t="shared" si="182"/>
        <v/>
      </c>
      <c r="CA275" s="210" t="str">
        <f t="shared" si="183"/>
        <v/>
      </c>
      <c r="CB275" s="210" t="str">
        <f t="shared" si="184"/>
        <v/>
      </c>
      <c r="CC275" s="210" t="str">
        <f t="shared" si="185"/>
        <v/>
      </c>
      <c r="CD275" s="212" t="str">
        <f t="shared" si="186"/>
        <v/>
      </c>
      <c r="CE275" s="213">
        <f t="shared" si="187"/>
        <v>0.42857142857142855</v>
      </c>
    </row>
    <row r="276" spans="1:83" x14ac:dyDescent="0.25">
      <c r="A276" s="12" t="s">
        <v>712</v>
      </c>
      <c r="B276" s="13" t="s">
        <v>713</v>
      </c>
      <c r="C276" s="13" t="s">
        <v>43</v>
      </c>
      <c r="D276" s="13" t="s">
        <v>254</v>
      </c>
      <c r="E276" s="13" t="s">
        <v>255</v>
      </c>
      <c r="F276" s="13" t="s">
        <v>264</v>
      </c>
      <c r="G276" s="13" t="s">
        <v>265</v>
      </c>
      <c r="H276" s="13" t="s">
        <v>205</v>
      </c>
      <c r="I276" s="13" t="str">
        <f t="shared" si="151"/>
        <v>ano</v>
      </c>
      <c r="J276" s="14">
        <f>VLOOKUP(D276,'struktura dle kraje'!A:C,3,0)</f>
        <v>614640</v>
      </c>
      <c r="K276" s="45">
        <f>VLOOKUP(F276,'struktura dle okresů'!A:C,3,0)</f>
        <v>208461</v>
      </c>
      <c r="L276" s="44">
        <v>164</v>
      </c>
      <c r="M276" s="14"/>
      <c r="N276" s="14">
        <v>12</v>
      </c>
      <c r="O276" s="15">
        <v>176</v>
      </c>
      <c r="P276" s="14"/>
      <c r="Q276" s="14">
        <v>20</v>
      </c>
      <c r="R276" s="14">
        <v>180</v>
      </c>
      <c r="S276" s="14">
        <v>30</v>
      </c>
      <c r="T276" s="14"/>
      <c r="U276" s="14"/>
      <c r="V276" s="16">
        <v>230</v>
      </c>
      <c r="W276" s="17"/>
      <c r="X276" s="142">
        <f>VLOOKUP($D276,'struktura dle kraje'!$A:$O,4,0)</f>
        <v>2423</v>
      </c>
      <c r="Y276" s="143">
        <f>VLOOKUP($D276,'struktura dle kraje'!$A:$O,5,0)</f>
        <v>32</v>
      </c>
      <c r="Z276" s="143">
        <f>VLOOKUP($D276,'struktura dle kraje'!$A:$O,6,0)</f>
        <v>215</v>
      </c>
      <c r="AA276" s="144">
        <f>VLOOKUP($D276,'struktura dle kraje'!$A:$O,7,0)</f>
        <v>2670</v>
      </c>
      <c r="AB276" s="143">
        <f>VLOOKUP($D276,'struktura dle kraje'!$A:$O,8,0)</f>
        <v>25</v>
      </c>
      <c r="AC276" s="143">
        <f>VLOOKUP($D276,'struktura dle kraje'!$A:$O,9,0)</f>
        <v>35</v>
      </c>
      <c r="AD276" s="143">
        <f>VLOOKUP($D276,'struktura dle kraje'!$A:$O,10,0)</f>
        <v>702</v>
      </c>
      <c r="AE276" s="143">
        <f>VLOOKUP($D276,'struktura dle kraje'!$A:$O,11,0)</f>
        <v>1220</v>
      </c>
      <c r="AF276" s="143">
        <f>VLOOKUP($D276,'struktura dle kraje'!$A:$O,12,0)</f>
        <v>60</v>
      </c>
      <c r="AG276" s="143">
        <f>VLOOKUP($D276,'struktura dle kraje'!$A:$O,13,0)</f>
        <v>28</v>
      </c>
      <c r="AH276" s="145">
        <f>VLOOKUP($D276,'struktura dle kraje'!$A:$O,14,0)</f>
        <v>2070</v>
      </c>
      <c r="AI276" s="146">
        <f>VLOOKUP($D276,'struktura dle kraje'!$A:$O,15,0)</f>
        <v>120</v>
      </c>
      <c r="AJ276" s="167">
        <f>VLOOKUP($F276,'struktura dle okresů'!$A:$O,4,0)</f>
        <v>1794</v>
      </c>
      <c r="AK276" s="168">
        <f>VLOOKUP($F276,'struktura dle okresů'!$A:$O,5,0)</f>
        <v>23</v>
      </c>
      <c r="AL276" s="168">
        <f>VLOOKUP($F276,'struktura dle okresů'!$A:$O,6,0)</f>
        <v>184</v>
      </c>
      <c r="AM276" s="169">
        <f>VLOOKUP($F276,'struktura dle okresů'!$A:$O,7,0)</f>
        <v>2001</v>
      </c>
      <c r="AN276" s="168">
        <f>VLOOKUP($F276,'struktura dle okresů'!$A:$O,8,0)</f>
        <v>20</v>
      </c>
      <c r="AO276" s="168">
        <f>VLOOKUP($F276,'struktura dle okresů'!$A:$O,9,0)</f>
        <v>30</v>
      </c>
      <c r="AP276" s="168">
        <f>VLOOKUP($F276,'struktura dle okresů'!$A:$O,10,0)</f>
        <v>255</v>
      </c>
      <c r="AQ276" s="168">
        <f>VLOOKUP($F276,'struktura dle okresů'!$A:$O,11,0)</f>
        <v>30</v>
      </c>
      <c r="AR276" s="168">
        <f>VLOOKUP($F276,'struktura dle okresů'!$A:$O,12,0)</f>
        <v>0</v>
      </c>
      <c r="AS276" s="168">
        <f>VLOOKUP($F276,'struktura dle okresů'!$A:$O,13,0)</f>
        <v>28</v>
      </c>
      <c r="AT276" s="170">
        <f>VLOOKUP($F276,'struktura dle okresů'!$A:$O,14,0)</f>
        <v>363</v>
      </c>
      <c r="AU276" s="171">
        <f>VLOOKUP($F276,'struktura dle okresů'!$A:$O,15,0)</f>
        <v>0</v>
      </c>
      <c r="AV276" s="30">
        <f t="shared" si="152"/>
        <v>3.8762438251908576E-3</v>
      </c>
      <c r="AW276" s="31" t="str">
        <f t="shared" si="153"/>
        <v/>
      </c>
      <c r="AX276" s="31">
        <f t="shared" si="154"/>
        <v>2.4464831804281344E-3</v>
      </c>
      <c r="AY276" s="121">
        <f t="shared" si="155"/>
        <v>3.6639950036431767E-3</v>
      </c>
      <c r="AZ276" s="31" t="str">
        <f t="shared" si="156"/>
        <v/>
      </c>
      <c r="BA276" s="31">
        <f t="shared" si="157"/>
        <v>5.2493438320209973E-2</v>
      </c>
      <c r="BB276" s="31">
        <f t="shared" si="158"/>
        <v>1.6310257339615802E-2</v>
      </c>
      <c r="BC276" s="31">
        <f t="shared" si="159"/>
        <v>2.4844720496894411E-3</v>
      </c>
      <c r="BD276" s="31" t="str">
        <f t="shared" si="160"/>
        <v/>
      </c>
      <c r="BE276" s="31" t="str">
        <f t="shared" si="161"/>
        <v/>
      </c>
      <c r="BF276" s="122">
        <f t="shared" si="162"/>
        <v>8.0557598683058378E-3</v>
      </c>
      <c r="BG276" s="123" t="str">
        <f t="shared" si="163"/>
        <v/>
      </c>
      <c r="BH276" s="184">
        <f t="shared" si="164"/>
        <v>6.7684688402806434E-2</v>
      </c>
      <c r="BI276" s="185" t="str">
        <f t="shared" si="165"/>
        <v/>
      </c>
      <c r="BJ276" s="185">
        <f t="shared" si="166"/>
        <v>5.5813953488372092E-2</v>
      </c>
      <c r="BK276" s="186">
        <f t="shared" si="167"/>
        <v>6.5917602996254682E-2</v>
      </c>
      <c r="BL276" s="185" t="str">
        <f t="shared" si="168"/>
        <v/>
      </c>
      <c r="BM276" s="185">
        <f t="shared" si="169"/>
        <v>0.5714285714285714</v>
      </c>
      <c r="BN276" s="185">
        <f t="shared" si="170"/>
        <v>0.25641025641025639</v>
      </c>
      <c r="BO276" s="185">
        <f t="shared" si="171"/>
        <v>2.4590163934426229E-2</v>
      </c>
      <c r="BP276" s="185" t="str">
        <f t="shared" si="172"/>
        <v/>
      </c>
      <c r="BQ276" s="185" t="str">
        <f t="shared" si="173"/>
        <v/>
      </c>
      <c r="BR276" s="187">
        <f t="shared" si="174"/>
        <v>0.1111111111111111</v>
      </c>
      <c r="BS276" s="188" t="str">
        <f t="shared" si="175"/>
        <v/>
      </c>
      <c r="BT276" s="209">
        <f t="shared" si="176"/>
        <v>9.1415830546265328E-2</v>
      </c>
      <c r="BU276" s="210" t="str">
        <f t="shared" si="177"/>
        <v/>
      </c>
      <c r="BV276" s="210">
        <f t="shared" si="178"/>
        <v>6.5217391304347824E-2</v>
      </c>
      <c r="BW276" s="211">
        <f t="shared" si="179"/>
        <v>8.7956021989005498E-2</v>
      </c>
      <c r="BX276" s="210" t="str">
        <f t="shared" si="180"/>
        <v/>
      </c>
      <c r="BY276" s="210">
        <f t="shared" si="181"/>
        <v>0.66666666666666663</v>
      </c>
      <c r="BZ276" s="210">
        <f t="shared" si="182"/>
        <v>0.70588235294117652</v>
      </c>
      <c r="CA276" s="210">
        <f t="shared" si="183"/>
        <v>1</v>
      </c>
      <c r="CB276" s="210" t="str">
        <f t="shared" si="184"/>
        <v/>
      </c>
      <c r="CC276" s="210" t="str">
        <f t="shared" si="185"/>
        <v/>
      </c>
      <c r="CD276" s="212">
        <f t="shared" si="186"/>
        <v>0.63360881542699721</v>
      </c>
      <c r="CE276" s="213" t="str">
        <f t="shared" si="187"/>
        <v/>
      </c>
    </row>
    <row r="277" spans="1:83" x14ac:dyDescent="0.25">
      <c r="A277" s="12" t="s">
        <v>714</v>
      </c>
      <c r="B277" s="13" t="s">
        <v>715</v>
      </c>
      <c r="C277" s="13" t="s">
        <v>43</v>
      </c>
      <c r="D277" s="13" t="s">
        <v>102</v>
      </c>
      <c r="E277" s="13" t="s">
        <v>103</v>
      </c>
      <c r="F277" s="13" t="s">
        <v>114</v>
      </c>
      <c r="G277" s="13" t="s">
        <v>115</v>
      </c>
      <c r="H277" s="13" t="s">
        <v>205</v>
      </c>
      <c r="I277" s="13" t="str">
        <f t="shared" si="151"/>
        <v>ano</v>
      </c>
      <c r="J277" s="14">
        <f>VLOOKUP(D277,'struktura dle kraje'!A:C,3,0)</f>
        <v>1229343</v>
      </c>
      <c r="K277" s="45">
        <f>VLOOKUP(F277,'struktura dle okresů'!A:C,3,0)</f>
        <v>402739</v>
      </c>
      <c r="L277" s="44">
        <v>60</v>
      </c>
      <c r="M277" s="14"/>
      <c r="N277" s="14">
        <v>6</v>
      </c>
      <c r="O277" s="15">
        <v>66</v>
      </c>
      <c r="P277" s="14">
        <v>32</v>
      </c>
      <c r="Q277" s="14">
        <v>10</v>
      </c>
      <c r="R277" s="14">
        <v>70</v>
      </c>
      <c r="S277" s="14">
        <v>40</v>
      </c>
      <c r="T277" s="14">
        <v>80</v>
      </c>
      <c r="U277" s="14"/>
      <c r="V277" s="16">
        <v>232</v>
      </c>
      <c r="W277" s="17"/>
      <c r="X277" s="142">
        <f>VLOOKUP($D277,'struktura dle kraje'!$A:$O,4,0)</f>
        <v>5301</v>
      </c>
      <c r="Y277" s="143">
        <f>VLOOKUP($D277,'struktura dle kraje'!$A:$O,5,0)</f>
        <v>144</v>
      </c>
      <c r="Z277" s="143">
        <f>VLOOKUP($D277,'struktura dle kraje'!$A:$O,6,0)</f>
        <v>674</v>
      </c>
      <c r="AA277" s="144">
        <f>VLOOKUP($D277,'struktura dle kraje'!$A:$O,7,0)</f>
        <v>6119</v>
      </c>
      <c r="AB277" s="143">
        <f>VLOOKUP($D277,'struktura dle kraje'!$A:$O,8,0)</f>
        <v>68</v>
      </c>
      <c r="AC277" s="143">
        <f>VLOOKUP($D277,'struktura dle kraje'!$A:$O,9,0)</f>
        <v>28</v>
      </c>
      <c r="AD277" s="143">
        <f>VLOOKUP($D277,'struktura dle kraje'!$A:$O,10,0)</f>
        <v>1130</v>
      </c>
      <c r="AE277" s="143">
        <f>VLOOKUP($D277,'struktura dle kraje'!$A:$O,11,0)</f>
        <v>1003</v>
      </c>
      <c r="AF277" s="143">
        <f>VLOOKUP($D277,'struktura dle kraje'!$A:$O,12,0)</f>
        <v>364</v>
      </c>
      <c r="AG277" s="143">
        <f>VLOOKUP($D277,'struktura dle kraje'!$A:$O,13,0)</f>
        <v>67</v>
      </c>
      <c r="AH277" s="145">
        <f>VLOOKUP($D277,'struktura dle kraje'!$A:$O,14,0)</f>
        <v>2660</v>
      </c>
      <c r="AI277" s="146">
        <f>VLOOKUP($D277,'struktura dle kraje'!$A:$O,15,0)</f>
        <v>270</v>
      </c>
      <c r="AJ277" s="167">
        <f>VLOOKUP($F277,'struktura dle okresů'!$A:$O,4,0)</f>
        <v>3184</v>
      </c>
      <c r="AK277" s="168">
        <f>VLOOKUP($F277,'struktura dle okresů'!$A:$O,5,0)</f>
        <v>85</v>
      </c>
      <c r="AL277" s="168">
        <f>VLOOKUP($F277,'struktura dle okresů'!$A:$O,6,0)</f>
        <v>518</v>
      </c>
      <c r="AM277" s="169">
        <f>VLOOKUP($F277,'struktura dle okresů'!$A:$O,7,0)</f>
        <v>3787</v>
      </c>
      <c r="AN277" s="168">
        <f>VLOOKUP($F277,'struktura dle okresů'!$A:$O,8,0)</f>
        <v>63</v>
      </c>
      <c r="AO277" s="168">
        <f>VLOOKUP($F277,'struktura dle okresů'!$A:$O,9,0)</f>
        <v>23</v>
      </c>
      <c r="AP277" s="168">
        <f>VLOOKUP($F277,'struktura dle okresů'!$A:$O,10,0)</f>
        <v>339</v>
      </c>
      <c r="AQ277" s="168">
        <f>VLOOKUP($F277,'struktura dle okresů'!$A:$O,11,0)</f>
        <v>813</v>
      </c>
      <c r="AR277" s="168">
        <f>VLOOKUP($F277,'struktura dle okresů'!$A:$O,12,0)</f>
        <v>170</v>
      </c>
      <c r="AS277" s="168">
        <f>VLOOKUP($F277,'struktura dle okresů'!$A:$O,13,0)</f>
        <v>20</v>
      </c>
      <c r="AT277" s="170">
        <f>VLOOKUP($F277,'struktura dle okresů'!$A:$O,14,0)</f>
        <v>1428</v>
      </c>
      <c r="AU277" s="171">
        <f>VLOOKUP($F277,'struktura dle okresů'!$A:$O,15,0)</f>
        <v>0</v>
      </c>
      <c r="AV277" s="30">
        <f t="shared" si="152"/>
        <v>1.4181379848259236E-3</v>
      </c>
      <c r="AW277" s="31" t="str">
        <f t="shared" si="153"/>
        <v/>
      </c>
      <c r="AX277" s="31">
        <f t="shared" si="154"/>
        <v>1.2232415902140672E-3</v>
      </c>
      <c r="AY277" s="121">
        <f t="shared" si="155"/>
        <v>1.3739981263661914E-3</v>
      </c>
      <c r="AZ277" s="31">
        <f t="shared" si="156"/>
        <v>5.6838365896980464E-2</v>
      </c>
      <c r="BA277" s="31">
        <f t="shared" si="157"/>
        <v>2.6246719160104987E-2</v>
      </c>
      <c r="BB277" s="31">
        <f t="shared" si="158"/>
        <v>6.3428778542950343E-3</v>
      </c>
      <c r="BC277" s="31">
        <f t="shared" si="159"/>
        <v>3.3126293995859213E-3</v>
      </c>
      <c r="BD277" s="31">
        <f t="shared" si="160"/>
        <v>2.0371785077667431E-2</v>
      </c>
      <c r="BE277" s="31" t="str">
        <f t="shared" si="161"/>
        <v/>
      </c>
      <c r="BF277" s="122">
        <f t="shared" si="162"/>
        <v>8.1258099541171944E-3</v>
      </c>
      <c r="BG277" s="123" t="str">
        <f t="shared" si="163"/>
        <v/>
      </c>
      <c r="BH277" s="184">
        <f t="shared" si="164"/>
        <v>1.1318619128466326E-2</v>
      </c>
      <c r="BI277" s="185" t="str">
        <f t="shared" si="165"/>
        <v/>
      </c>
      <c r="BJ277" s="185">
        <f t="shared" si="166"/>
        <v>8.9020771513353119E-3</v>
      </c>
      <c r="BK277" s="186">
        <f t="shared" si="167"/>
        <v>1.0786076156234678E-2</v>
      </c>
      <c r="BL277" s="185">
        <f t="shared" si="168"/>
        <v>0.47058823529411764</v>
      </c>
      <c r="BM277" s="185">
        <f t="shared" si="169"/>
        <v>0.35714285714285715</v>
      </c>
      <c r="BN277" s="185">
        <f t="shared" si="170"/>
        <v>6.1946902654867256E-2</v>
      </c>
      <c r="BO277" s="185">
        <f t="shared" si="171"/>
        <v>3.9880358923230309E-2</v>
      </c>
      <c r="BP277" s="185">
        <f t="shared" si="172"/>
        <v>0.21978021978021978</v>
      </c>
      <c r="BQ277" s="185" t="str">
        <f t="shared" si="173"/>
        <v/>
      </c>
      <c r="BR277" s="187">
        <f t="shared" si="174"/>
        <v>8.7218045112781958E-2</v>
      </c>
      <c r="BS277" s="188" t="str">
        <f t="shared" si="175"/>
        <v/>
      </c>
      <c r="BT277" s="209">
        <f t="shared" si="176"/>
        <v>1.8844221105527637E-2</v>
      </c>
      <c r="BU277" s="210" t="str">
        <f t="shared" si="177"/>
        <v/>
      </c>
      <c r="BV277" s="210">
        <f t="shared" si="178"/>
        <v>1.1583011583011582E-2</v>
      </c>
      <c r="BW277" s="211">
        <f t="shared" si="179"/>
        <v>1.7428043306047004E-2</v>
      </c>
      <c r="BX277" s="210">
        <f t="shared" si="180"/>
        <v>0.50793650793650791</v>
      </c>
      <c r="BY277" s="210">
        <f t="shared" si="181"/>
        <v>0.43478260869565216</v>
      </c>
      <c r="BZ277" s="210">
        <f t="shared" si="182"/>
        <v>0.20648967551622419</v>
      </c>
      <c r="CA277" s="210">
        <f t="shared" si="183"/>
        <v>4.9200492004920049E-2</v>
      </c>
      <c r="CB277" s="210">
        <f t="shared" si="184"/>
        <v>0.47058823529411764</v>
      </c>
      <c r="CC277" s="210" t="str">
        <f t="shared" si="185"/>
        <v/>
      </c>
      <c r="CD277" s="212">
        <f t="shared" si="186"/>
        <v>0.16246498599439776</v>
      </c>
      <c r="CE277" s="213" t="str">
        <f t="shared" si="187"/>
        <v/>
      </c>
    </row>
    <row r="278" spans="1:83" x14ac:dyDescent="0.25">
      <c r="A278" s="12" t="s">
        <v>716</v>
      </c>
      <c r="B278" s="13" t="s">
        <v>717</v>
      </c>
      <c r="C278" s="13" t="s">
        <v>141</v>
      </c>
      <c r="D278" s="13" t="s">
        <v>44</v>
      </c>
      <c r="E278" s="13" t="s">
        <v>45</v>
      </c>
      <c r="F278" s="13" t="s">
        <v>46</v>
      </c>
      <c r="G278" s="13" t="s">
        <v>47</v>
      </c>
      <c r="H278" s="13" t="s">
        <v>205</v>
      </c>
      <c r="I278" s="13" t="str">
        <f t="shared" si="151"/>
        <v>ne</v>
      </c>
      <c r="J278" s="14">
        <f>VLOOKUP(D278,'struktura dle kraje'!A:C,3,0)</f>
        <v>1397880</v>
      </c>
      <c r="K278" s="45">
        <f>VLOOKUP(F278,'struktura dle okresů'!A:C,3,0)</f>
        <v>1397880</v>
      </c>
      <c r="L278" s="44"/>
      <c r="M278" s="14"/>
      <c r="N278" s="14"/>
      <c r="O278" s="15"/>
      <c r="P278" s="14"/>
      <c r="Q278" s="14">
        <v>5</v>
      </c>
      <c r="R278" s="14">
        <v>70</v>
      </c>
      <c r="S278" s="14"/>
      <c r="T278" s="14"/>
      <c r="U278" s="14"/>
      <c r="V278" s="16">
        <v>75</v>
      </c>
      <c r="W278" s="17"/>
      <c r="X278" s="142">
        <f>VLOOKUP($D278,'struktura dle kraje'!$A:$O,4,0)</f>
        <v>7054</v>
      </c>
      <c r="Y278" s="143">
        <f>VLOOKUP($D278,'struktura dle kraje'!$A:$O,5,0)</f>
        <v>156</v>
      </c>
      <c r="Z278" s="143">
        <f>VLOOKUP($D278,'struktura dle kraje'!$A:$O,6,0)</f>
        <v>1231</v>
      </c>
      <c r="AA278" s="144">
        <f>VLOOKUP($D278,'struktura dle kraje'!$A:$O,7,0)</f>
        <v>8441</v>
      </c>
      <c r="AB278" s="143">
        <f>VLOOKUP($D278,'struktura dle kraje'!$A:$O,8,0)</f>
        <v>96</v>
      </c>
      <c r="AC278" s="143">
        <f>VLOOKUP($D278,'struktura dle kraje'!$A:$O,9,0)</f>
        <v>47</v>
      </c>
      <c r="AD278" s="143">
        <f>VLOOKUP($D278,'struktura dle kraje'!$A:$O,10,0)</f>
        <v>1277</v>
      </c>
      <c r="AE278" s="143">
        <f>VLOOKUP($D278,'struktura dle kraje'!$A:$O,11,0)</f>
        <v>1300</v>
      </c>
      <c r="AF278" s="143">
        <f>VLOOKUP($D278,'struktura dle kraje'!$A:$O,12,0)</f>
        <v>379</v>
      </c>
      <c r="AG278" s="143">
        <f>VLOOKUP($D278,'struktura dle kraje'!$A:$O,13,0)</f>
        <v>76</v>
      </c>
      <c r="AH278" s="145">
        <f>VLOOKUP($D278,'struktura dle kraje'!$A:$O,14,0)</f>
        <v>3175</v>
      </c>
      <c r="AI278" s="146">
        <f>VLOOKUP($D278,'struktura dle kraje'!$A:$O,15,0)</f>
        <v>120</v>
      </c>
      <c r="AJ278" s="167">
        <f>VLOOKUP($F278,'struktura dle okresů'!$A:$O,4,0)</f>
        <v>7054</v>
      </c>
      <c r="AK278" s="168">
        <f>VLOOKUP($F278,'struktura dle okresů'!$A:$O,5,0)</f>
        <v>156</v>
      </c>
      <c r="AL278" s="168">
        <f>VLOOKUP($F278,'struktura dle okresů'!$A:$O,6,0)</f>
        <v>1231</v>
      </c>
      <c r="AM278" s="169">
        <f>VLOOKUP($F278,'struktura dle okresů'!$A:$O,7,0)</f>
        <v>8441</v>
      </c>
      <c r="AN278" s="168">
        <f>VLOOKUP($F278,'struktura dle okresů'!$A:$O,8,0)</f>
        <v>96</v>
      </c>
      <c r="AO278" s="168">
        <f>VLOOKUP($F278,'struktura dle okresů'!$A:$O,9,0)</f>
        <v>47</v>
      </c>
      <c r="AP278" s="168">
        <f>VLOOKUP($F278,'struktura dle okresů'!$A:$O,10,0)</f>
        <v>1277</v>
      </c>
      <c r="AQ278" s="168">
        <f>VLOOKUP($F278,'struktura dle okresů'!$A:$O,11,0)</f>
        <v>1300</v>
      </c>
      <c r="AR278" s="168">
        <f>VLOOKUP($F278,'struktura dle okresů'!$A:$O,12,0)</f>
        <v>379</v>
      </c>
      <c r="AS278" s="168">
        <f>VLOOKUP($F278,'struktura dle okresů'!$A:$O,13,0)</f>
        <v>76</v>
      </c>
      <c r="AT278" s="170">
        <f>VLOOKUP($F278,'struktura dle okresů'!$A:$O,14,0)</f>
        <v>3175</v>
      </c>
      <c r="AU278" s="171">
        <f>VLOOKUP($F278,'struktura dle okresů'!$A:$O,15,0)</f>
        <v>120</v>
      </c>
      <c r="AV278" s="30" t="str">
        <f t="shared" si="152"/>
        <v/>
      </c>
      <c r="AW278" s="31" t="str">
        <f t="shared" si="153"/>
        <v/>
      </c>
      <c r="AX278" s="31" t="str">
        <f t="shared" si="154"/>
        <v/>
      </c>
      <c r="AY278" s="121" t="str">
        <f t="shared" si="155"/>
        <v/>
      </c>
      <c r="AZ278" s="31" t="str">
        <f t="shared" si="156"/>
        <v/>
      </c>
      <c r="BA278" s="31">
        <f t="shared" si="157"/>
        <v>1.3123359580052493E-2</v>
      </c>
      <c r="BB278" s="31">
        <f t="shared" si="158"/>
        <v>6.3428778542950343E-3</v>
      </c>
      <c r="BC278" s="31" t="str">
        <f t="shared" si="159"/>
        <v/>
      </c>
      <c r="BD278" s="31" t="str">
        <f t="shared" si="160"/>
        <v/>
      </c>
      <c r="BE278" s="31" t="str">
        <f t="shared" si="161"/>
        <v/>
      </c>
      <c r="BF278" s="122">
        <f t="shared" si="162"/>
        <v>2.6268782179258172E-3</v>
      </c>
      <c r="BG278" s="123" t="str">
        <f t="shared" si="163"/>
        <v/>
      </c>
      <c r="BH278" s="184" t="str">
        <f t="shared" si="164"/>
        <v/>
      </c>
      <c r="BI278" s="185" t="str">
        <f t="shared" si="165"/>
        <v/>
      </c>
      <c r="BJ278" s="185" t="str">
        <f t="shared" si="166"/>
        <v/>
      </c>
      <c r="BK278" s="186" t="str">
        <f t="shared" si="167"/>
        <v/>
      </c>
      <c r="BL278" s="185" t="str">
        <f t="shared" si="168"/>
        <v/>
      </c>
      <c r="BM278" s="185">
        <f t="shared" si="169"/>
        <v>0.10638297872340426</v>
      </c>
      <c r="BN278" s="185">
        <f t="shared" si="170"/>
        <v>5.4815974941268601E-2</v>
      </c>
      <c r="BO278" s="185" t="str">
        <f t="shared" si="171"/>
        <v/>
      </c>
      <c r="BP278" s="185" t="str">
        <f t="shared" si="172"/>
        <v/>
      </c>
      <c r="BQ278" s="185" t="str">
        <f t="shared" si="173"/>
        <v/>
      </c>
      <c r="BR278" s="187">
        <f t="shared" si="174"/>
        <v>2.3622047244094488E-2</v>
      </c>
      <c r="BS278" s="188" t="str">
        <f t="shared" si="175"/>
        <v/>
      </c>
      <c r="BT278" s="209" t="str">
        <f t="shared" si="176"/>
        <v/>
      </c>
      <c r="BU278" s="210" t="str">
        <f t="shared" si="177"/>
        <v/>
      </c>
      <c r="BV278" s="210" t="str">
        <f t="shared" si="178"/>
        <v/>
      </c>
      <c r="BW278" s="211" t="str">
        <f t="shared" si="179"/>
        <v/>
      </c>
      <c r="BX278" s="210" t="str">
        <f t="shared" si="180"/>
        <v/>
      </c>
      <c r="BY278" s="210">
        <f t="shared" si="181"/>
        <v>0.10638297872340426</v>
      </c>
      <c r="BZ278" s="210">
        <f t="shared" si="182"/>
        <v>5.4815974941268601E-2</v>
      </c>
      <c r="CA278" s="210" t="str">
        <f t="shared" si="183"/>
        <v/>
      </c>
      <c r="CB278" s="210" t="str">
        <f t="shared" si="184"/>
        <v/>
      </c>
      <c r="CC278" s="210" t="str">
        <f t="shared" si="185"/>
        <v/>
      </c>
      <c r="CD278" s="212">
        <f t="shared" si="186"/>
        <v>2.3622047244094488E-2</v>
      </c>
      <c r="CE278" s="213" t="str">
        <f t="shared" si="187"/>
        <v/>
      </c>
    </row>
    <row r="279" spans="1:83" x14ac:dyDescent="0.25">
      <c r="A279" s="12" t="s">
        <v>718</v>
      </c>
      <c r="B279" s="13" t="s">
        <v>719</v>
      </c>
      <c r="C279" s="13" t="s">
        <v>141</v>
      </c>
      <c r="D279" s="13" t="s">
        <v>37</v>
      </c>
      <c r="E279" s="13" t="s">
        <v>38</v>
      </c>
      <c r="F279" s="13" t="s">
        <v>421</v>
      </c>
      <c r="G279" s="13" t="s">
        <v>422</v>
      </c>
      <c r="H279" s="13" t="s">
        <v>205</v>
      </c>
      <c r="I279" s="13" t="str">
        <f t="shared" si="151"/>
        <v>ne</v>
      </c>
      <c r="J279" s="14">
        <f>VLOOKUP(D279,'struktura dle kraje'!A:C,3,0)</f>
        <v>808356</v>
      </c>
      <c r="K279" s="45">
        <f>VLOOKUP(F279,'struktura dle okresů'!A:C,3,0)</f>
        <v>107536</v>
      </c>
      <c r="L279" s="44"/>
      <c r="M279" s="14"/>
      <c r="N279" s="14"/>
      <c r="O279" s="15"/>
      <c r="P279" s="14"/>
      <c r="Q279" s="14"/>
      <c r="R279" s="14"/>
      <c r="S279" s="14">
        <v>46</v>
      </c>
      <c r="T279" s="14"/>
      <c r="U279" s="14"/>
      <c r="V279" s="16">
        <v>46</v>
      </c>
      <c r="W279" s="17"/>
      <c r="X279" s="142">
        <f>VLOOKUP($D279,'struktura dle kraje'!$A:$O,4,0)</f>
        <v>3415</v>
      </c>
      <c r="Y279" s="143">
        <f>VLOOKUP($D279,'struktura dle kraje'!$A:$O,5,0)</f>
        <v>43</v>
      </c>
      <c r="Z279" s="143">
        <f>VLOOKUP($D279,'struktura dle kraje'!$A:$O,6,0)</f>
        <v>355</v>
      </c>
      <c r="AA279" s="144">
        <f>VLOOKUP($D279,'struktura dle kraje'!$A:$O,7,0)</f>
        <v>3813</v>
      </c>
      <c r="AB279" s="143">
        <f>VLOOKUP($D279,'struktura dle kraje'!$A:$O,8,0)</f>
        <v>27</v>
      </c>
      <c r="AC279" s="143">
        <f>VLOOKUP($D279,'struktura dle kraje'!$A:$O,9,0)</f>
        <v>40</v>
      </c>
      <c r="AD279" s="143">
        <f>VLOOKUP($D279,'struktura dle kraje'!$A:$O,10,0)</f>
        <v>1117</v>
      </c>
      <c r="AE279" s="143">
        <f>VLOOKUP($D279,'struktura dle kraje'!$A:$O,11,0)</f>
        <v>642</v>
      </c>
      <c r="AF279" s="143">
        <f>VLOOKUP($D279,'struktura dle kraje'!$A:$O,12,0)</f>
        <v>157</v>
      </c>
      <c r="AG279" s="143">
        <f>VLOOKUP($D279,'struktura dle kraje'!$A:$O,13,0)</f>
        <v>49</v>
      </c>
      <c r="AH279" s="145">
        <f>VLOOKUP($D279,'struktura dle kraje'!$A:$O,14,0)</f>
        <v>2032</v>
      </c>
      <c r="AI279" s="146">
        <f>VLOOKUP($D279,'struktura dle kraje'!$A:$O,15,0)</f>
        <v>692</v>
      </c>
      <c r="AJ279" s="167">
        <f>VLOOKUP($F279,'struktura dle okresů'!$A:$O,4,0)</f>
        <v>557</v>
      </c>
      <c r="AK279" s="168">
        <f>VLOOKUP($F279,'struktura dle okresů'!$A:$O,5,0)</f>
        <v>8</v>
      </c>
      <c r="AL279" s="168">
        <f>VLOOKUP($F279,'struktura dle okresů'!$A:$O,6,0)</f>
        <v>61</v>
      </c>
      <c r="AM279" s="169">
        <f>VLOOKUP($F279,'struktura dle okresů'!$A:$O,7,0)</f>
        <v>626</v>
      </c>
      <c r="AN279" s="168">
        <f>VLOOKUP($F279,'struktura dle okresů'!$A:$O,8,0)</f>
        <v>12</v>
      </c>
      <c r="AO279" s="168">
        <f>VLOOKUP($F279,'struktura dle okresů'!$A:$O,9,0)</f>
        <v>15</v>
      </c>
      <c r="AP279" s="168">
        <f>VLOOKUP($F279,'struktura dle okresů'!$A:$O,10,0)</f>
        <v>106</v>
      </c>
      <c r="AQ279" s="168">
        <f>VLOOKUP($F279,'struktura dle okresů'!$A:$O,11,0)</f>
        <v>46</v>
      </c>
      <c r="AR279" s="168">
        <f>VLOOKUP($F279,'struktura dle okresů'!$A:$O,12,0)</f>
        <v>37</v>
      </c>
      <c r="AS279" s="168">
        <f>VLOOKUP($F279,'struktura dle okresů'!$A:$O,13,0)</f>
        <v>15</v>
      </c>
      <c r="AT279" s="170">
        <f>VLOOKUP($F279,'struktura dle okresů'!$A:$O,14,0)</f>
        <v>231</v>
      </c>
      <c r="AU279" s="171">
        <f>VLOOKUP($F279,'struktura dle okresů'!$A:$O,15,0)</f>
        <v>0</v>
      </c>
      <c r="AV279" s="30" t="str">
        <f t="shared" si="152"/>
        <v/>
      </c>
      <c r="AW279" s="31" t="str">
        <f t="shared" si="153"/>
        <v/>
      </c>
      <c r="AX279" s="31" t="str">
        <f t="shared" si="154"/>
        <v/>
      </c>
      <c r="AY279" s="121" t="str">
        <f t="shared" si="155"/>
        <v/>
      </c>
      <c r="AZ279" s="31" t="str">
        <f t="shared" si="156"/>
        <v/>
      </c>
      <c r="BA279" s="31" t="str">
        <f t="shared" si="157"/>
        <v/>
      </c>
      <c r="BB279" s="31" t="str">
        <f t="shared" si="158"/>
        <v/>
      </c>
      <c r="BC279" s="31">
        <f t="shared" si="159"/>
        <v>3.8095238095238095E-3</v>
      </c>
      <c r="BD279" s="31" t="str">
        <f t="shared" si="160"/>
        <v/>
      </c>
      <c r="BE279" s="31" t="str">
        <f t="shared" si="161"/>
        <v/>
      </c>
      <c r="BF279" s="122">
        <f t="shared" si="162"/>
        <v>1.6111519736611677E-3</v>
      </c>
      <c r="BG279" s="123" t="str">
        <f t="shared" si="163"/>
        <v/>
      </c>
      <c r="BH279" s="184" t="str">
        <f t="shared" si="164"/>
        <v/>
      </c>
      <c r="BI279" s="185" t="str">
        <f t="shared" si="165"/>
        <v/>
      </c>
      <c r="BJ279" s="185" t="str">
        <f t="shared" si="166"/>
        <v/>
      </c>
      <c r="BK279" s="186" t="str">
        <f t="shared" si="167"/>
        <v/>
      </c>
      <c r="BL279" s="185" t="str">
        <f t="shared" si="168"/>
        <v/>
      </c>
      <c r="BM279" s="185" t="str">
        <f t="shared" si="169"/>
        <v/>
      </c>
      <c r="BN279" s="185" t="str">
        <f t="shared" si="170"/>
        <v/>
      </c>
      <c r="BO279" s="185">
        <f t="shared" si="171"/>
        <v>7.1651090342679122E-2</v>
      </c>
      <c r="BP279" s="185" t="str">
        <f t="shared" si="172"/>
        <v/>
      </c>
      <c r="BQ279" s="185" t="str">
        <f t="shared" si="173"/>
        <v/>
      </c>
      <c r="BR279" s="187">
        <f t="shared" si="174"/>
        <v>2.2637795275590553E-2</v>
      </c>
      <c r="BS279" s="188" t="str">
        <f t="shared" si="175"/>
        <v/>
      </c>
      <c r="BT279" s="209" t="str">
        <f t="shared" si="176"/>
        <v/>
      </c>
      <c r="BU279" s="210" t="str">
        <f t="shared" si="177"/>
        <v/>
      </c>
      <c r="BV279" s="210" t="str">
        <f t="shared" si="178"/>
        <v/>
      </c>
      <c r="BW279" s="211" t="str">
        <f t="shared" si="179"/>
        <v/>
      </c>
      <c r="BX279" s="210" t="str">
        <f t="shared" si="180"/>
        <v/>
      </c>
      <c r="BY279" s="210" t="str">
        <f t="shared" si="181"/>
        <v/>
      </c>
      <c r="BZ279" s="210" t="str">
        <f t="shared" si="182"/>
        <v/>
      </c>
      <c r="CA279" s="210">
        <f t="shared" si="183"/>
        <v>1</v>
      </c>
      <c r="CB279" s="210" t="str">
        <f t="shared" si="184"/>
        <v/>
      </c>
      <c r="CC279" s="210" t="str">
        <f t="shared" si="185"/>
        <v/>
      </c>
      <c r="CD279" s="212">
        <f t="shared" si="186"/>
        <v>0.19913419913419914</v>
      </c>
      <c r="CE279" s="213" t="str">
        <f t="shared" si="187"/>
        <v/>
      </c>
    </row>
    <row r="280" spans="1:83" x14ac:dyDescent="0.25">
      <c r="A280" s="12" t="s">
        <v>720</v>
      </c>
      <c r="B280" s="13" t="s">
        <v>721</v>
      </c>
      <c r="C280" s="13" t="s">
        <v>336</v>
      </c>
      <c r="D280" s="13" t="s">
        <v>135</v>
      </c>
      <c r="E280" s="13" t="s">
        <v>136</v>
      </c>
      <c r="F280" s="13" t="s">
        <v>147</v>
      </c>
      <c r="G280" s="13" t="s">
        <v>148</v>
      </c>
      <c r="H280" s="13" t="s">
        <v>205</v>
      </c>
      <c r="I280" s="13" t="str">
        <f t="shared" si="151"/>
        <v>ne</v>
      </c>
      <c r="J280" s="14">
        <f>VLOOKUP(D280,'struktura dle kraje'!A:C,3,0)</f>
        <v>530469</v>
      </c>
      <c r="K280" s="45">
        <f>VLOOKUP(F280,'struktura dle okresů'!A:C,3,0)</f>
        <v>181213</v>
      </c>
      <c r="L280" s="44"/>
      <c r="M280" s="14"/>
      <c r="N280" s="14"/>
      <c r="O280" s="15"/>
      <c r="P280" s="14"/>
      <c r="Q280" s="14"/>
      <c r="R280" s="14"/>
      <c r="S280" s="14"/>
      <c r="T280" s="14"/>
      <c r="U280" s="14"/>
      <c r="V280" s="16">
        <v>0</v>
      </c>
      <c r="W280" s="17">
        <v>453</v>
      </c>
      <c r="X280" s="142">
        <f>VLOOKUP($D280,'struktura dle kraje'!$A:$O,4,0)</f>
        <v>1773</v>
      </c>
      <c r="Y280" s="143">
        <f>VLOOKUP($D280,'struktura dle kraje'!$A:$O,5,0)</f>
        <v>32</v>
      </c>
      <c r="Z280" s="143">
        <f>VLOOKUP($D280,'struktura dle kraje'!$A:$O,6,0)</f>
        <v>130</v>
      </c>
      <c r="AA280" s="144">
        <f>VLOOKUP($D280,'struktura dle kraje'!$A:$O,7,0)</f>
        <v>1935</v>
      </c>
      <c r="AB280" s="143">
        <f>VLOOKUP($D280,'struktura dle kraje'!$A:$O,8,0)</f>
        <v>10</v>
      </c>
      <c r="AC280" s="143">
        <f>VLOOKUP($D280,'struktura dle kraje'!$A:$O,9,0)</f>
        <v>10</v>
      </c>
      <c r="AD280" s="143">
        <f>VLOOKUP($D280,'struktura dle kraje'!$A:$O,10,0)</f>
        <v>754</v>
      </c>
      <c r="AE280" s="143">
        <f>VLOOKUP($D280,'struktura dle kraje'!$A:$O,11,0)</f>
        <v>856</v>
      </c>
      <c r="AF280" s="143">
        <f>VLOOKUP($D280,'struktura dle kraje'!$A:$O,12,0)</f>
        <v>105</v>
      </c>
      <c r="AG280" s="143">
        <f>VLOOKUP($D280,'struktura dle kraje'!$A:$O,13,0)</f>
        <v>47</v>
      </c>
      <c r="AH280" s="145">
        <f>VLOOKUP($D280,'struktura dle kraje'!$A:$O,14,0)</f>
        <v>1782</v>
      </c>
      <c r="AI280" s="146">
        <f>VLOOKUP($D280,'struktura dle kraje'!$A:$O,15,0)</f>
        <v>453</v>
      </c>
      <c r="AJ280" s="167">
        <f>VLOOKUP($F280,'struktura dle okresů'!$A:$O,4,0)</f>
        <v>813</v>
      </c>
      <c r="AK280" s="168">
        <f>VLOOKUP($F280,'struktura dle okresů'!$A:$O,5,0)</f>
        <v>8</v>
      </c>
      <c r="AL280" s="168">
        <f>VLOOKUP($F280,'struktura dle okresů'!$A:$O,6,0)</f>
        <v>70</v>
      </c>
      <c r="AM280" s="169">
        <f>VLOOKUP($F280,'struktura dle okresů'!$A:$O,7,0)</f>
        <v>891</v>
      </c>
      <c r="AN280" s="168">
        <f>VLOOKUP($F280,'struktura dle okresů'!$A:$O,8,0)</f>
        <v>0</v>
      </c>
      <c r="AO280" s="168">
        <f>VLOOKUP($F280,'struktura dle okresů'!$A:$O,9,0)</f>
        <v>0</v>
      </c>
      <c r="AP280" s="168">
        <f>VLOOKUP($F280,'struktura dle okresů'!$A:$O,10,0)</f>
        <v>171</v>
      </c>
      <c r="AQ280" s="168">
        <f>VLOOKUP($F280,'struktura dle okresů'!$A:$O,11,0)</f>
        <v>0</v>
      </c>
      <c r="AR280" s="168">
        <f>VLOOKUP($F280,'struktura dle okresů'!$A:$O,12,0)</f>
        <v>0</v>
      </c>
      <c r="AS280" s="168">
        <f>VLOOKUP($F280,'struktura dle okresů'!$A:$O,13,0)</f>
        <v>0</v>
      </c>
      <c r="AT280" s="170">
        <f>VLOOKUP($F280,'struktura dle okresů'!$A:$O,14,0)</f>
        <v>171</v>
      </c>
      <c r="AU280" s="171">
        <f>VLOOKUP($F280,'struktura dle okresů'!$A:$O,15,0)</f>
        <v>453</v>
      </c>
      <c r="AV280" s="30" t="str">
        <f t="shared" si="152"/>
        <v/>
      </c>
      <c r="AW280" s="31" t="str">
        <f t="shared" si="153"/>
        <v/>
      </c>
      <c r="AX280" s="31" t="str">
        <f t="shared" si="154"/>
        <v/>
      </c>
      <c r="AY280" s="121" t="str">
        <f t="shared" si="155"/>
        <v/>
      </c>
      <c r="AZ280" s="31" t="str">
        <f t="shared" si="156"/>
        <v/>
      </c>
      <c r="BA280" s="31" t="str">
        <f t="shared" si="157"/>
        <v/>
      </c>
      <c r="BB280" s="31" t="str">
        <f t="shared" si="158"/>
        <v/>
      </c>
      <c r="BC280" s="31" t="str">
        <f t="shared" si="159"/>
        <v/>
      </c>
      <c r="BD280" s="31" t="str">
        <f t="shared" si="160"/>
        <v/>
      </c>
      <c r="BE280" s="31" t="str">
        <f t="shared" si="161"/>
        <v/>
      </c>
      <c r="BF280" s="122" t="str">
        <f t="shared" si="162"/>
        <v/>
      </c>
      <c r="BG280" s="123">
        <f t="shared" si="163"/>
        <v>4.6480607428688696E-2</v>
      </c>
      <c r="BH280" s="184" t="str">
        <f t="shared" si="164"/>
        <v/>
      </c>
      <c r="BI280" s="185" t="str">
        <f t="shared" si="165"/>
        <v/>
      </c>
      <c r="BJ280" s="185" t="str">
        <f t="shared" si="166"/>
        <v/>
      </c>
      <c r="BK280" s="186" t="str">
        <f t="shared" si="167"/>
        <v/>
      </c>
      <c r="BL280" s="185" t="str">
        <f t="shared" si="168"/>
        <v/>
      </c>
      <c r="BM280" s="185" t="str">
        <f t="shared" si="169"/>
        <v/>
      </c>
      <c r="BN280" s="185" t="str">
        <f t="shared" si="170"/>
        <v/>
      </c>
      <c r="BO280" s="185" t="str">
        <f t="shared" si="171"/>
        <v/>
      </c>
      <c r="BP280" s="185" t="str">
        <f t="shared" si="172"/>
        <v/>
      </c>
      <c r="BQ280" s="185" t="str">
        <f t="shared" si="173"/>
        <v/>
      </c>
      <c r="BR280" s="187" t="str">
        <f t="shared" si="174"/>
        <v/>
      </c>
      <c r="BS280" s="188">
        <f t="shared" si="175"/>
        <v>1</v>
      </c>
      <c r="BT280" s="209" t="str">
        <f t="shared" si="176"/>
        <v/>
      </c>
      <c r="BU280" s="210" t="str">
        <f t="shared" si="177"/>
        <v/>
      </c>
      <c r="BV280" s="210" t="str">
        <f t="shared" si="178"/>
        <v/>
      </c>
      <c r="BW280" s="211" t="str">
        <f t="shared" si="179"/>
        <v/>
      </c>
      <c r="BX280" s="210" t="str">
        <f t="shared" si="180"/>
        <v/>
      </c>
      <c r="BY280" s="210" t="str">
        <f t="shared" si="181"/>
        <v/>
      </c>
      <c r="BZ280" s="210" t="str">
        <f t="shared" si="182"/>
        <v/>
      </c>
      <c r="CA280" s="210" t="str">
        <f t="shared" si="183"/>
        <v/>
      </c>
      <c r="CB280" s="210" t="str">
        <f t="shared" si="184"/>
        <v/>
      </c>
      <c r="CC280" s="210" t="str">
        <f t="shared" si="185"/>
        <v/>
      </c>
      <c r="CD280" s="212" t="str">
        <f t="shared" si="186"/>
        <v/>
      </c>
      <c r="CE280" s="213">
        <f t="shared" si="187"/>
        <v>1</v>
      </c>
    </row>
    <row r="281" spans="1:83" x14ac:dyDescent="0.25">
      <c r="A281" s="12" t="s">
        <v>722</v>
      </c>
      <c r="B281" s="13" t="s">
        <v>723</v>
      </c>
      <c r="C281" s="13" t="s">
        <v>53</v>
      </c>
      <c r="D281" s="13" t="s">
        <v>26</v>
      </c>
      <c r="E281" s="13" t="s">
        <v>27</v>
      </c>
      <c r="F281" s="13" t="s">
        <v>85</v>
      </c>
      <c r="G281" s="13" t="s">
        <v>86</v>
      </c>
      <c r="H281" s="13" t="s">
        <v>205</v>
      </c>
      <c r="I281" s="13" t="str">
        <f t="shared" si="151"/>
        <v>ano</v>
      </c>
      <c r="J281" s="14">
        <f>VLOOKUP(D281,'struktura dle kraje'!A:C,3,0)</f>
        <v>1466215</v>
      </c>
      <c r="K281" s="45">
        <f>VLOOKUP(F281,'struktura dle okresů'!A:C,3,0)</f>
        <v>137726</v>
      </c>
      <c r="L281" s="44">
        <v>47</v>
      </c>
      <c r="M281" s="14"/>
      <c r="N281" s="14">
        <v>6</v>
      </c>
      <c r="O281" s="15">
        <v>53</v>
      </c>
      <c r="P281" s="14"/>
      <c r="Q281" s="14"/>
      <c r="R281" s="14"/>
      <c r="S281" s="14"/>
      <c r="T281" s="14"/>
      <c r="U281" s="14"/>
      <c r="V281" s="16">
        <v>0</v>
      </c>
      <c r="W281" s="17"/>
      <c r="X281" s="142">
        <f>VLOOKUP($D281,'struktura dle kraje'!$A:$O,4,0)</f>
        <v>3553</v>
      </c>
      <c r="Y281" s="143">
        <f>VLOOKUP($D281,'struktura dle kraje'!$A:$O,5,0)</f>
        <v>80</v>
      </c>
      <c r="Z281" s="143">
        <f>VLOOKUP($D281,'struktura dle kraje'!$A:$O,6,0)</f>
        <v>287</v>
      </c>
      <c r="AA281" s="144">
        <f>VLOOKUP($D281,'struktura dle kraje'!$A:$O,7,0)</f>
        <v>3920</v>
      </c>
      <c r="AB281" s="143">
        <f>VLOOKUP($D281,'struktura dle kraje'!$A:$O,8,0)</f>
        <v>111</v>
      </c>
      <c r="AC281" s="143">
        <f>VLOOKUP($D281,'struktura dle kraje'!$A:$O,9,0)</f>
        <v>73</v>
      </c>
      <c r="AD281" s="143">
        <f>VLOOKUP($D281,'struktura dle kraje'!$A:$O,10,0)</f>
        <v>1162</v>
      </c>
      <c r="AE281" s="143">
        <f>VLOOKUP($D281,'struktura dle kraje'!$A:$O,11,0)</f>
        <v>1325</v>
      </c>
      <c r="AF281" s="143">
        <f>VLOOKUP($D281,'struktura dle kraje'!$A:$O,12,0)</f>
        <v>988</v>
      </c>
      <c r="AG281" s="143">
        <f>VLOOKUP($D281,'struktura dle kraje'!$A:$O,13,0)</f>
        <v>41</v>
      </c>
      <c r="AH281" s="145">
        <f>VLOOKUP($D281,'struktura dle kraje'!$A:$O,14,0)</f>
        <v>3700</v>
      </c>
      <c r="AI281" s="146">
        <f>VLOOKUP($D281,'struktura dle kraje'!$A:$O,15,0)</f>
        <v>420</v>
      </c>
      <c r="AJ281" s="167">
        <f>VLOOKUP($F281,'struktura dle okresů'!$A:$O,4,0)</f>
        <v>481</v>
      </c>
      <c r="AK281" s="168">
        <f>VLOOKUP($F281,'struktura dle okresů'!$A:$O,5,0)</f>
        <v>10</v>
      </c>
      <c r="AL281" s="168">
        <f>VLOOKUP($F281,'struktura dle okresů'!$A:$O,6,0)</f>
        <v>52</v>
      </c>
      <c r="AM281" s="169">
        <f>VLOOKUP($F281,'struktura dle okresů'!$A:$O,7,0)</f>
        <v>543</v>
      </c>
      <c r="AN281" s="168">
        <f>VLOOKUP($F281,'struktura dle okresů'!$A:$O,8,0)</f>
        <v>0</v>
      </c>
      <c r="AO281" s="168">
        <f>VLOOKUP($F281,'struktura dle okresů'!$A:$O,9,0)</f>
        <v>0</v>
      </c>
      <c r="AP281" s="168">
        <f>VLOOKUP($F281,'struktura dle okresů'!$A:$O,10,0)</f>
        <v>116</v>
      </c>
      <c r="AQ281" s="168">
        <f>VLOOKUP($F281,'struktura dle okresů'!$A:$O,11,0)</f>
        <v>433</v>
      </c>
      <c r="AR281" s="168">
        <f>VLOOKUP($F281,'struktura dle okresů'!$A:$O,12,0)</f>
        <v>20</v>
      </c>
      <c r="AS281" s="168">
        <f>VLOOKUP($F281,'struktura dle okresů'!$A:$O,13,0)</f>
        <v>0</v>
      </c>
      <c r="AT281" s="170">
        <f>VLOOKUP($F281,'struktura dle okresů'!$A:$O,14,0)</f>
        <v>569</v>
      </c>
      <c r="AU281" s="171">
        <f>VLOOKUP($F281,'struktura dle okresů'!$A:$O,15,0)</f>
        <v>0</v>
      </c>
      <c r="AV281" s="30">
        <f t="shared" si="152"/>
        <v>1.1108747547803068E-3</v>
      </c>
      <c r="AW281" s="31" t="str">
        <f t="shared" si="153"/>
        <v/>
      </c>
      <c r="AX281" s="31">
        <f t="shared" si="154"/>
        <v>1.2232415902140672E-3</v>
      </c>
      <c r="AY281" s="121">
        <f t="shared" si="155"/>
        <v>1.1033621317789112E-3</v>
      </c>
      <c r="AZ281" s="31" t="str">
        <f t="shared" si="156"/>
        <v/>
      </c>
      <c r="BA281" s="31" t="str">
        <f t="shared" si="157"/>
        <v/>
      </c>
      <c r="BB281" s="31" t="str">
        <f t="shared" si="158"/>
        <v/>
      </c>
      <c r="BC281" s="31" t="str">
        <f t="shared" si="159"/>
        <v/>
      </c>
      <c r="BD281" s="31" t="str">
        <f t="shared" si="160"/>
        <v/>
      </c>
      <c r="BE281" s="31" t="str">
        <f t="shared" si="161"/>
        <v/>
      </c>
      <c r="BF281" s="122" t="str">
        <f t="shared" si="162"/>
        <v/>
      </c>
      <c r="BG281" s="123" t="str">
        <f t="shared" si="163"/>
        <v/>
      </c>
      <c r="BH281" s="184">
        <f t="shared" si="164"/>
        <v>1.3228257810301155E-2</v>
      </c>
      <c r="BI281" s="185" t="str">
        <f t="shared" si="165"/>
        <v/>
      </c>
      <c r="BJ281" s="185">
        <f t="shared" si="166"/>
        <v>2.0905923344947737E-2</v>
      </c>
      <c r="BK281" s="186">
        <f t="shared" si="167"/>
        <v>1.3520408163265307E-2</v>
      </c>
      <c r="BL281" s="185" t="str">
        <f t="shared" si="168"/>
        <v/>
      </c>
      <c r="BM281" s="185" t="str">
        <f t="shared" si="169"/>
        <v/>
      </c>
      <c r="BN281" s="185" t="str">
        <f t="shared" si="170"/>
        <v/>
      </c>
      <c r="BO281" s="185" t="str">
        <f t="shared" si="171"/>
        <v/>
      </c>
      <c r="BP281" s="185" t="str">
        <f t="shared" si="172"/>
        <v/>
      </c>
      <c r="BQ281" s="185" t="str">
        <f t="shared" si="173"/>
        <v/>
      </c>
      <c r="BR281" s="187" t="str">
        <f t="shared" si="174"/>
        <v/>
      </c>
      <c r="BS281" s="188" t="str">
        <f t="shared" si="175"/>
        <v/>
      </c>
      <c r="BT281" s="209">
        <f t="shared" si="176"/>
        <v>9.7713097713097719E-2</v>
      </c>
      <c r="BU281" s="210" t="str">
        <f t="shared" si="177"/>
        <v/>
      </c>
      <c r="BV281" s="210">
        <f t="shared" si="178"/>
        <v>0.11538461538461539</v>
      </c>
      <c r="BW281" s="211">
        <f t="shared" si="179"/>
        <v>9.7605893186003684E-2</v>
      </c>
      <c r="BX281" s="210" t="str">
        <f t="shared" si="180"/>
        <v/>
      </c>
      <c r="BY281" s="210" t="str">
        <f t="shared" si="181"/>
        <v/>
      </c>
      <c r="BZ281" s="210" t="str">
        <f t="shared" si="182"/>
        <v/>
      </c>
      <c r="CA281" s="210" t="str">
        <f t="shared" si="183"/>
        <v/>
      </c>
      <c r="CB281" s="210" t="str">
        <f t="shared" si="184"/>
        <v/>
      </c>
      <c r="CC281" s="210" t="str">
        <f t="shared" si="185"/>
        <v/>
      </c>
      <c r="CD281" s="212" t="str">
        <f t="shared" si="186"/>
        <v/>
      </c>
      <c r="CE281" s="213" t="str">
        <f t="shared" si="187"/>
        <v/>
      </c>
    </row>
    <row r="282" spans="1:83" x14ac:dyDescent="0.25">
      <c r="A282" s="12" t="s">
        <v>724</v>
      </c>
      <c r="B282" s="13" t="s">
        <v>725</v>
      </c>
      <c r="C282" s="13" t="s">
        <v>43</v>
      </c>
      <c r="D282" s="13" t="s">
        <v>212</v>
      </c>
      <c r="E282" s="13" t="s">
        <v>213</v>
      </c>
      <c r="F282" s="13" t="s">
        <v>304</v>
      </c>
      <c r="G282" s="13" t="s">
        <v>305</v>
      </c>
      <c r="H282" s="13" t="s">
        <v>205</v>
      </c>
      <c r="I282" s="13" t="str">
        <f t="shared" si="151"/>
        <v>ano</v>
      </c>
      <c r="J282" s="14">
        <f>VLOOKUP(D282,'struktura dle kraje'!A:C,3,0)</f>
        <v>1182613</v>
      </c>
      <c r="K282" s="45">
        <f>VLOOKUP(F282,'struktura dle okresů'!A:C,3,0)</f>
        <v>88288</v>
      </c>
      <c r="L282" s="44">
        <v>55</v>
      </c>
      <c r="M282" s="14"/>
      <c r="N282" s="14">
        <v>5</v>
      </c>
      <c r="O282" s="15">
        <v>60</v>
      </c>
      <c r="P282" s="14"/>
      <c r="Q282" s="14"/>
      <c r="R282" s="14"/>
      <c r="S282" s="14"/>
      <c r="T282" s="14">
        <v>35</v>
      </c>
      <c r="U282" s="14"/>
      <c r="V282" s="16">
        <v>35</v>
      </c>
      <c r="W282" s="17"/>
      <c r="X282" s="142">
        <f>VLOOKUP($D282,'struktura dle kraje'!$A:$O,4,0)</f>
        <v>4664</v>
      </c>
      <c r="Y282" s="143">
        <f>VLOOKUP($D282,'struktura dle kraje'!$A:$O,5,0)</f>
        <v>101</v>
      </c>
      <c r="Z282" s="143">
        <f>VLOOKUP($D282,'struktura dle kraje'!$A:$O,6,0)</f>
        <v>562</v>
      </c>
      <c r="AA282" s="144">
        <f>VLOOKUP($D282,'struktura dle kraje'!$A:$O,7,0)</f>
        <v>5327</v>
      </c>
      <c r="AB282" s="143">
        <f>VLOOKUP($D282,'struktura dle kraje'!$A:$O,8,0)</f>
        <v>42</v>
      </c>
      <c r="AC282" s="143">
        <f>VLOOKUP($D282,'struktura dle kraje'!$A:$O,9,0)</f>
        <v>34</v>
      </c>
      <c r="AD282" s="143">
        <f>VLOOKUP($D282,'struktura dle kraje'!$A:$O,10,0)</f>
        <v>1065</v>
      </c>
      <c r="AE282" s="143">
        <f>VLOOKUP($D282,'struktura dle kraje'!$A:$O,11,0)</f>
        <v>1698</v>
      </c>
      <c r="AF282" s="143">
        <f>VLOOKUP($D282,'struktura dle kraje'!$A:$O,12,0)</f>
        <v>684</v>
      </c>
      <c r="AG282" s="143">
        <f>VLOOKUP($D282,'struktura dle kraje'!$A:$O,13,0)</f>
        <v>57</v>
      </c>
      <c r="AH282" s="145">
        <f>VLOOKUP($D282,'struktura dle kraje'!$A:$O,14,0)</f>
        <v>3580</v>
      </c>
      <c r="AI282" s="146">
        <f>VLOOKUP($D282,'struktura dle kraje'!$A:$O,15,0)</f>
        <v>999</v>
      </c>
      <c r="AJ282" s="167">
        <f>VLOOKUP($F282,'struktura dle okresů'!$A:$O,4,0)</f>
        <v>325</v>
      </c>
      <c r="AK282" s="168">
        <f>VLOOKUP($F282,'struktura dle okresů'!$A:$O,5,0)</f>
        <v>6</v>
      </c>
      <c r="AL282" s="168">
        <f>VLOOKUP($F282,'struktura dle okresů'!$A:$O,6,0)</f>
        <v>28</v>
      </c>
      <c r="AM282" s="169">
        <f>VLOOKUP($F282,'struktura dle okresů'!$A:$O,7,0)</f>
        <v>359</v>
      </c>
      <c r="AN282" s="168">
        <f>VLOOKUP($F282,'struktura dle okresů'!$A:$O,8,0)</f>
        <v>0</v>
      </c>
      <c r="AO282" s="168">
        <f>VLOOKUP($F282,'struktura dle okresů'!$A:$O,9,0)</f>
        <v>8</v>
      </c>
      <c r="AP282" s="168">
        <f>VLOOKUP($F282,'struktura dle okresů'!$A:$O,10,0)</f>
        <v>45</v>
      </c>
      <c r="AQ282" s="168">
        <f>VLOOKUP($F282,'struktura dle okresů'!$A:$O,11,0)</f>
        <v>25</v>
      </c>
      <c r="AR282" s="168">
        <f>VLOOKUP($F282,'struktura dle okresů'!$A:$O,12,0)</f>
        <v>95</v>
      </c>
      <c r="AS282" s="168">
        <f>VLOOKUP($F282,'struktura dle okresů'!$A:$O,13,0)</f>
        <v>0</v>
      </c>
      <c r="AT282" s="170">
        <f>VLOOKUP($F282,'struktura dle okresů'!$A:$O,14,0)</f>
        <v>173</v>
      </c>
      <c r="AU282" s="171">
        <f>VLOOKUP($F282,'struktura dle okresů'!$A:$O,15,0)</f>
        <v>180</v>
      </c>
      <c r="AV282" s="30">
        <f t="shared" si="152"/>
        <v>1.2999598194237633E-3</v>
      </c>
      <c r="AW282" s="31" t="str">
        <f t="shared" si="153"/>
        <v/>
      </c>
      <c r="AX282" s="31">
        <f t="shared" si="154"/>
        <v>1.0193679918450561E-3</v>
      </c>
      <c r="AY282" s="121">
        <f t="shared" si="155"/>
        <v>1.2490892057874466E-3</v>
      </c>
      <c r="AZ282" s="31" t="str">
        <f t="shared" si="156"/>
        <v/>
      </c>
      <c r="BA282" s="31" t="str">
        <f t="shared" si="157"/>
        <v/>
      </c>
      <c r="BB282" s="31" t="str">
        <f t="shared" si="158"/>
        <v/>
      </c>
      <c r="BC282" s="31" t="str">
        <f t="shared" si="159"/>
        <v/>
      </c>
      <c r="BD282" s="31">
        <f t="shared" si="160"/>
        <v>8.9126559714795012E-3</v>
      </c>
      <c r="BE282" s="31" t="str">
        <f t="shared" si="161"/>
        <v/>
      </c>
      <c r="BF282" s="122">
        <f t="shared" si="162"/>
        <v>1.2258765016987146E-3</v>
      </c>
      <c r="BG282" s="123" t="str">
        <f t="shared" si="163"/>
        <v/>
      </c>
      <c r="BH282" s="184">
        <f t="shared" si="164"/>
        <v>1.179245283018868E-2</v>
      </c>
      <c r="BI282" s="185" t="str">
        <f t="shared" si="165"/>
        <v/>
      </c>
      <c r="BJ282" s="185">
        <f t="shared" si="166"/>
        <v>8.8967971530249119E-3</v>
      </c>
      <c r="BK282" s="186">
        <f t="shared" si="167"/>
        <v>1.1263375258119017E-2</v>
      </c>
      <c r="BL282" s="185" t="str">
        <f t="shared" si="168"/>
        <v/>
      </c>
      <c r="BM282" s="185" t="str">
        <f t="shared" si="169"/>
        <v/>
      </c>
      <c r="BN282" s="185" t="str">
        <f t="shared" si="170"/>
        <v/>
      </c>
      <c r="BO282" s="185" t="str">
        <f t="shared" si="171"/>
        <v/>
      </c>
      <c r="BP282" s="185">
        <f t="shared" si="172"/>
        <v>5.1169590643274851E-2</v>
      </c>
      <c r="BQ282" s="185" t="str">
        <f t="shared" si="173"/>
        <v/>
      </c>
      <c r="BR282" s="187">
        <f t="shared" si="174"/>
        <v>9.7765363128491621E-3</v>
      </c>
      <c r="BS282" s="188" t="str">
        <f t="shared" si="175"/>
        <v/>
      </c>
      <c r="BT282" s="209">
        <f t="shared" si="176"/>
        <v>0.16923076923076924</v>
      </c>
      <c r="BU282" s="210" t="str">
        <f t="shared" si="177"/>
        <v/>
      </c>
      <c r="BV282" s="210">
        <f t="shared" si="178"/>
        <v>0.17857142857142858</v>
      </c>
      <c r="BW282" s="211">
        <f t="shared" si="179"/>
        <v>0.16713091922005571</v>
      </c>
      <c r="BX282" s="210" t="str">
        <f t="shared" si="180"/>
        <v/>
      </c>
      <c r="BY282" s="210" t="str">
        <f t="shared" si="181"/>
        <v/>
      </c>
      <c r="BZ282" s="210" t="str">
        <f t="shared" si="182"/>
        <v/>
      </c>
      <c r="CA282" s="210" t="str">
        <f t="shared" si="183"/>
        <v/>
      </c>
      <c r="CB282" s="210">
        <f t="shared" si="184"/>
        <v>0.36842105263157893</v>
      </c>
      <c r="CC282" s="210" t="str">
        <f t="shared" si="185"/>
        <v/>
      </c>
      <c r="CD282" s="212">
        <f t="shared" si="186"/>
        <v>0.20231213872832371</v>
      </c>
      <c r="CE282" s="213" t="str">
        <f t="shared" si="187"/>
        <v/>
      </c>
    </row>
    <row r="283" spans="1:83" x14ac:dyDescent="0.25">
      <c r="A283" s="12" t="s">
        <v>726</v>
      </c>
      <c r="B283" s="13" t="s">
        <v>727</v>
      </c>
      <c r="C283" s="13" t="s">
        <v>43</v>
      </c>
      <c r="D283" s="13" t="s">
        <v>108</v>
      </c>
      <c r="E283" s="13" t="s">
        <v>109</v>
      </c>
      <c r="F283" s="13" t="s">
        <v>613</v>
      </c>
      <c r="G283" s="13" t="s">
        <v>614</v>
      </c>
      <c r="H283" s="13" t="s">
        <v>205</v>
      </c>
      <c r="I283" s="13" t="str">
        <f t="shared" si="151"/>
        <v>ano</v>
      </c>
      <c r="J283" s="14">
        <f>VLOOKUP(D283,'struktura dle kraje'!A:C,3,0)</f>
        <v>631500</v>
      </c>
      <c r="K283" s="45">
        <f>VLOOKUP(F283,'struktura dle okresů'!A:C,3,0)</f>
        <v>127286</v>
      </c>
      <c r="L283" s="44">
        <v>98</v>
      </c>
      <c r="M283" s="14">
        <v>4</v>
      </c>
      <c r="N283" s="14">
        <v>6</v>
      </c>
      <c r="O283" s="15">
        <v>108</v>
      </c>
      <c r="P283" s="14"/>
      <c r="Q283" s="14"/>
      <c r="R283" s="14">
        <v>80</v>
      </c>
      <c r="S283" s="14"/>
      <c r="T283" s="14"/>
      <c r="U283" s="14"/>
      <c r="V283" s="16">
        <v>80</v>
      </c>
      <c r="W283" s="17"/>
      <c r="X283" s="142">
        <f>VLOOKUP($D283,'struktura dle kraje'!$A:$O,4,0)</f>
        <v>2590</v>
      </c>
      <c r="Y283" s="143">
        <f>VLOOKUP($D283,'struktura dle kraje'!$A:$O,5,0)</f>
        <v>46</v>
      </c>
      <c r="Z283" s="143">
        <f>VLOOKUP($D283,'struktura dle kraje'!$A:$O,6,0)</f>
        <v>240</v>
      </c>
      <c r="AA283" s="144">
        <f>VLOOKUP($D283,'struktura dle kraje'!$A:$O,7,0)</f>
        <v>2876</v>
      </c>
      <c r="AB283" s="143">
        <f>VLOOKUP($D283,'struktura dle kraje'!$A:$O,8,0)</f>
        <v>49</v>
      </c>
      <c r="AC283" s="143">
        <f>VLOOKUP($D283,'struktura dle kraje'!$A:$O,9,0)</f>
        <v>15</v>
      </c>
      <c r="AD283" s="143">
        <f>VLOOKUP($D283,'struktura dle kraje'!$A:$O,10,0)</f>
        <v>583</v>
      </c>
      <c r="AE283" s="143">
        <f>VLOOKUP($D283,'struktura dle kraje'!$A:$O,11,0)</f>
        <v>965</v>
      </c>
      <c r="AF283" s="143">
        <f>VLOOKUP($D283,'struktura dle kraje'!$A:$O,12,0)</f>
        <v>212</v>
      </c>
      <c r="AG283" s="143">
        <f>VLOOKUP($D283,'struktura dle kraje'!$A:$O,13,0)</f>
        <v>30</v>
      </c>
      <c r="AH283" s="145">
        <f>VLOOKUP($D283,'struktura dle kraje'!$A:$O,14,0)</f>
        <v>1854</v>
      </c>
      <c r="AI283" s="146">
        <f>VLOOKUP($D283,'struktura dle kraje'!$A:$O,15,0)</f>
        <v>1320</v>
      </c>
      <c r="AJ283" s="167">
        <f>VLOOKUP($F283,'struktura dle okresů'!$A:$O,4,0)</f>
        <v>357</v>
      </c>
      <c r="AK283" s="168">
        <f>VLOOKUP($F283,'struktura dle okresů'!$A:$O,5,0)</f>
        <v>9</v>
      </c>
      <c r="AL283" s="168">
        <f>VLOOKUP($F283,'struktura dle okresů'!$A:$O,6,0)</f>
        <v>29</v>
      </c>
      <c r="AM283" s="169">
        <f>VLOOKUP($F283,'struktura dle okresů'!$A:$O,7,0)</f>
        <v>395</v>
      </c>
      <c r="AN283" s="168">
        <f>VLOOKUP($F283,'struktura dle okresů'!$A:$O,8,0)</f>
        <v>10</v>
      </c>
      <c r="AO283" s="168">
        <f>VLOOKUP($F283,'struktura dle okresů'!$A:$O,9,0)</f>
        <v>0</v>
      </c>
      <c r="AP283" s="168">
        <f>VLOOKUP($F283,'struktura dle okresů'!$A:$O,10,0)</f>
        <v>170</v>
      </c>
      <c r="AQ283" s="168">
        <f>VLOOKUP($F283,'struktura dle okresů'!$A:$O,11,0)</f>
        <v>100</v>
      </c>
      <c r="AR283" s="168">
        <f>VLOOKUP($F283,'struktura dle okresů'!$A:$O,12,0)</f>
        <v>0</v>
      </c>
      <c r="AS283" s="168">
        <f>VLOOKUP($F283,'struktura dle okresů'!$A:$O,13,0)</f>
        <v>0</v>
      </c>
      <c r="AT283" s="170">
        <f>VLOOKUP($F283,'struktura dle okresů'!$A:$O,14,0)</f>
        <v>280</v>
      </c>
      <c r="AU283" s="171">
        <f>VLOOKUP($F283,'struktura dle okresů'!$A:$O,15,0)</f>
        <v>240</v>
      </c>
      <c r="AV283" s="30">
        <f t="shared" si="152"/>
        <v>2.316292041882342E-3</v>
      </c>
      <c r="AW283" s="31">
        <f t="shared" si="153"/>
        <v>4.8721071863580996E-3</v>
      </c>
      <c r="AX283" s="31">
        <f t="shared" si="154"/>
        <v>1.2232415902140672E-3</v>
      </c>
      <c r="AY283" s="121">
        <f t="shared" si="155"/>
        <v>2.2483605704174039E-3</v>
      </c>
      <c r="AZ283" s="31" t="str">
        <f t="shared" si="156"/>
        <v/>
      </c>
      <c r="BA283" s="31" t="str">
        <f t="shared" si="157"/>
        <v/>
      </c>
      <c r="BB283" s="31">
        <f t="shared" si="158"/>
        <v>7.2490032620514677E-3</v>
      </c>
      <c r="BC283" s="31" t="str">
        <f t="shared" si="159"/>
        <v/>
      </c>
      <c r="BD283" s="31" t="str">
        <f t="shared" si="160"/>
        <v/>
      </c>
      <c r="BE283" s="31" t="str">
        <f t="shared" si="161"/>
        <v/>
      </c>
      <c r="BF283" s="122">
        <f t="shared" si="162"/>
        <v>2.8020034324542048E-3</v>
      </c>
      <c r="BG283" s="123" t="str">
        <f t="shared" si="163"/>
        <v/>
      </c>
      <c r="BH283" s="184">
        <f t="shared" si="164"/>
        <v>3.783783783783784E-2</v>
      </c>
      <c r="BI283" s="185">
        <f t="shared" si="165"/>
        <v>8.6956521739130432E-2</v>
      </c>
      <c r="BJ283" s="185">
        <f t="shared" si="166"/>
        <v>2.5000000000000001E-2</v>
      </c>
      <c r="BK283" s="186">
        <f t="shared" si="167"/>
        <v>3.7552155771905425E-2</v>
      </c>
      <c r="BL283" s="185" t="str">
        <f t="shared" si="168"/>
        <v/>
      </c>
      <c r="BM283" s="185" t="str">
        <f t="shared" si="169"/>
        <v/>
      </c>
      <c r="BN283" s="185">
        <f t="shared" si="170"/>
        <v>0.137221269296741</v>
      </c>
      <c r="BO283" s="185" t="str">
        <f t="shared" si="171"/>
        <v/>
      </c>
      <c r="BP283" s="185" t="str">
        <f t="shared" si="172"/>
        <v/>
      </c>
      <c r="BQ283" s="185" t="str">
        <f t="shared" si="173"/>
        <v/>
      </c>
      <c r="BR283" s="187">
        <f t="shared" si="174"/>
        <v>4.3149946062567425E-2</v>
      </c>
      <c r="BS283" s="188" t="str">
        <f t="shared" si="175"/>
        <v/>
      </c>
      <c r="BT283" s="209">
        <f t="shared" si="176"/>
        <v>0.27450980392156865</v>
      </c>
      <c r="BU283" s="210">
        <f t="shared" si="177"/>
        <v>0.44444444444444442</v>
      </c>
      <c r="BV283" s="210">
        <f t="shared" si="178"/>
        <v>0.20689655172413793</v>
      </c>
      <c r="BW283" s="211">
        <f t="shared" si="179"/>
        <v>0.27341772151898736</v>
      </c>
      <c r="BX283" s="210" t="str">
        <f t="shared" si="180"/>
        <v/>
      </c>
      <c r="BY283" s="210" t="str">
        <f t="shared" si="181"/>
        <v/>
      </c>
      <c r="BZ283" s="210">
        <f t="shared" si="182"/>
        <v>0.47058823529411764</v>
      </c>
      <c r="CA283" s="210" t="str">
        <f t="shared" si="183"/>
        <v/>
      </c>
      <c r="CB283" s="210" t="str">
        <f t="shared" si="184"/>
        <v/>
      </c>
      <c r="CC283" s="210" t="str">
        <f t="shared" si="185"/>
        <v/>
      </c>
      <c r="CD283" s="212">
        <f t="shared" si="186"/>
        <v>0.2857142857142857</v>
      </c>
      <c r="CE283" s="213" t="str">
        <f t="shared" si="187"/>
        <v/>
      </c>
    </row>
    <row r="284" spans="1:83" x14ac:dyDescent="0.25">
      <c r="A284" s="12" t="s">
        <v>728</v>
      </c>
      <c r="B284" s="13" t="s">
        <v>729</v>
      </c>
      <c r="C284" s="13" t="s">
        <v>43</v>
      </c>
      <c r="D284" s="13" t="s">
        <v>108</v>
      </c>
      <c r="E284" s="13" t="s">
        <v>109</v>
      </c>
      <c r="F284" s="13" t="s">
        <v>639</v>
      </c>
      <c r="G284" s="13" t="s">
        <v>640</v>
      </c>
      <c r="H284" s="13" t="s">
        <v>205</v>
      </c>
      <c r="I284" s="13" t="str">
        <f t="shared" si="151"/>
        <v>ano</v>
      </c>
      <c r="J284" s="14">
        <f>VLOOKUP(D284,'struktura dle kraje'!A:C,3,0)</f>
        <v>631500</v>
      </c>
      <c r="K284" s="45">
        <f>VLOOKUP(F284,'struktura dle okresů'!A:C,3,0)</f>
        <v>119400</v>
      </c>
      <c r="L284" s="44">
        <v>362</v>
      </c>
      <c r="M284" s="14">
        <v>6</v>
      </c>
      <c r="N284" s="14">
        <v>18</v>
      </c>
      <c r="O284" s="15">
        <v>386</v>
      </c>
      <c r="P284" s="14">
        <v>6</v>
      </c>
      <c r="Q284" s="14">
        <v>3</v>
      </c>
      <c r="R284" s="14"/>
      <c r="S284" s="14"/>
      <c r="T284" s="14">
        <v>87</v>
      </c>
      <c r="U284" s="14"/>
      <c r="V284" s="16">
        <v>96</v>
      </c>
      <c r="W284" s="17"/>
      <c r="X284" s="142">
        <f>VLOOKUP($D284,'struktura dle kraje'!$A:$O,4,0)</f>
        <v>2590</v>
      </c>
      <c r="Y284" s="143">
        <f>VLOOKUP($D284,'struktura dle kraje'!$A:$O,5,0)</f>
        <v>46</v>
      </c>
      <c r="Z284" s="143">
        <f>VLOOKUP($D284,'struktura dle kraje'!$A:$O,6,0)</f>
        <v>240</v>
      </c>
      <c r="AA284" s="144">
        <f>VLOOKUP($D284,'struktura dle kraje'!$A:$O,7,0)</f>
        <v>2876</v>
      </c>
      <c r="AB284" s="143">
        <f>VLOOKUP($D284,'struktura dle kraje'!$A:$O,8,0)</f>
        <v>49</v>
      </c>
      <c r="AC284" s="143">
        <f>VLOOKUP($D284,'struktura dle kraje'!$A:$O,9,0)</f>
        <v>15</v>
      </c>
      <c r="AD284" s="143">
        <f>VLOOKUP($D284,'struktura dle kraje'!$A:$O,10,0)</f>
        <v>583</v>
      </c>
      <c r="AE284" s="143">
        <f>VLOOKUP($D284,'struktura dle kraje'!$A:$O,11,0)</f>
        <v>965</v>
      </c>
      <c r="AF284" s="143">
        <f>VLOOKUP($D284,'struktura dle kraje'!$A:$O,12,0)</f>
        <v>212</v>
      </c>
      <c r="AG284" s="143">
        <f>VLOOKUP($D284,'struktura dle kraje'!$A:$O,13,0)</f>
        <v>30</v>
      </c>
      <c r="AH284" s="145">
        <f>VLOOKUP($D284,'struktura dle kraje'!$A:$O,14,0)</f>
        <v>1854</v>
      </c>
      <c r="AI284" s="146">
        <f>VLOOKUP($D284,'struktura dle kraje'!$A:$O,15,0)</f>
        <v>1320</v>
      </c>
      <c r="AJ284" s="167">
        <f>VLOOKUP($F284,'struktura dle okresů'!$A:$O,4,0)</f>
        <v>362</v>
      </c>
      <c r="AK284" s="168">
        <f>VLOOKUP($F284,'struktura dle okresů'!$A:$O,5,0)</f>
        <v>6</v>
      </c>
      <c r="AL284" s="168">
        <f>VLOOKUP($F284,'struktura dle okresů'!$A:$O,6,0)</f>
        <v>18</v>
      </c>
      <c r="AM284" s="169">
        <f>VLOOKUP($F284,'struktura dle okresů'!$A:$O,7,0)</f>
        <v>386</v>
      </c>
      <c r="AN284" s="168">
        <f>VLOOKUP($F284,'struktura dle okresů'!$A:$O,8,0)</f>
        <v>6</v>
      </c>
      <c r="AO284" s="168">
        <f>VLOOKUP($F284,'struktura dle okresů'!$A:$O,9,0)</f>
        <v>3</v>
      </c>
      <c r="AP284" s="168">
        <f>VLOOKUP($F284,'struktura dle okresů'!$A:$O,10,0)</f>
        <v>0</v>
      </c>
      <c r="AQ284" s="168">
        <f>VLOOKUP($F284,'struktura dle okresů'!$A:$O,11,0)</f>
        <v>0</v>
      </c>
      <c r="AR284" s="168">
        <f>VLOOKUP($F284,'struktura dle okresů'!$A:$O,12,0)</f>
        <v>107</v>
      </c>
      <c r="AS284" s="168">
        <f>VLOOKUP($F284,'struktura dle okresů'!$A:$O,13,0)</f>
        <v>0</v>
      </c>
      <c r="AT284" s="170">
        <f>VLOOKUP($F284,'struktura dle okresů'!$A:$O,14,0)</f>
        <v>116</v>
      </c>
      <c r="AU284" s="171">
        <f>VLOOKUP($F284,'struktura dle okresů'!$A:$O,15,0)</f>
        <v>300</v>
      </c>
      <c r="AV284" s="30">
        <f t="shared" si="152"/>
        <v>8.5560991751164051E-3</v>
      </c>
      <c r="AW284" s="31">
        <f t="shared" si="153"/>
        <v>7.3081607795371494E-3</v>
      </c>
      <c r="AX284" s="31">
        <f t="shared" si="154"/>
        <v>3.669724770642202E-3</v>
      </c>
      <c r="AY284" s="121">
        <f t="shared" si="155"/>
        <v>8.0358072238992401E-3</v>
      </c>
      <c r="AZ284" s="31">
        <f t="shared" si="156"/>
        <v>1.0657193605683837E-2</v>
      </c>
      <c r="BA284" s="31">
        <f t="shared" si="157"/>
        <v>7.874015748031496E-3</v>
      </c>
      <c r="BB284" s="31" t="str">
        <f t="shared" si="158"/>
        <v/>
      </c>
      <c r="BC284" s="31" t="str">
        <f t="shared" si="159"/>
        <v/>
      </c>
      <c r="BD284" s="31">
        <f t="shared" si="160"/>
        <v>2.2154316271963331E-2</v>
      </c>
      <c r="BE284" s="31" t="str">
        <f t="shared" si="161"/>
        <v/>
      </c>
      <c r="BF284" s="122">
        <f t="shared" si="162"/>
        <v>3.3624041189450459E-3</v>
      </c>
      <c r="BG284" s="123" t="str">
        <f t="shared" si="163"/>
        <v/>
      </c>
      <c r="BH284" s="184">
        <f t="shared" si="164"/>
        <v>0.13976833976833977</v>
      </c>
      <c r="BI284" s="185">
        <f t="shared" si="165"/>
        <v>0.13043478260869565</v>
      </c>
      <c r="BJ284" s="185">
        <f t="shared" si="166"/>
        <v>7.4999999999999997E-2</v>
      </c>
      <c r="BK284" s="186">
        <f t="shared" si="167"/>
        <v>0.13421418636995827</v>
      </c>
      <c r="BL284" s="185">
        <f t="shared" si="168"/>
        <v>0.12244897959183673</v>
      </c>
      <c r="BM284" s="185">
        <f t="shared" si="169"/>
        <v>0.2</v>
      </c>
      <c r="BN284" s="185" t="str">
        <f t="shared" si="170"/>
        <v/>
      </c>
      <c r="BO284" s="185" t="str">
        <f t="shared" si="171"/>
        <v/>
      </c>
      <c r="BP284" s="185">
        <f t="shared" si="172"/>
        <v>0.41037735849056606</v>
      </c>
      <c r="BQ284" s="185" t="str">
        <f t="shared" si="173"/>
        <v/>
      </c>
      <c r="BR284" s="187">
        <f t="shared" si="174"/>
        <v>5.1779935275080909E-2</v>
      </c>
      <c r="BS284" s="188" t="str">
        <f t="shared" si="175"/>
        <v/>
      </c>
      <c r="BT284" s="209">
        <f t="shared" si="176"/>
        <v>1</v>
      </c>
      <c r="BU284" s="210">
        <f t="shared" si="177"/>
        <v>1</v>
      </c>
      <c r="BV284" s="210">
        <f t="shared" si="178"/>
        <v>1</v>
      </c>
      <c r="BW284" s="211">
        <f t="shared" si="179"/>
        <v>1</v>
      </c>
      <c r="BX284" s="210">
        <f t="shared" si="180"/>
        <v>1</v>
      </c>
      <c r="BY284" s="210">
        <f t="shared" si="181"/>
        <v>1</v>
      </c>
      <c r="BZ284" s="210" t="str">
        <f t="shared" si="182"/>
        <v/>
      </c>
      <c r="CA284" s="210" t="str">
        <f t="shared" si="183"/>
        <v/>
      </c>
      <c r="CB284" s="210">
        <f t="shared" si="184"/>
        <v>0.81308411214953269</v>
      </c>
      <c r="CC284" s="210" t="str">
        <f t="shared" si="185"/>
        <v/>
      </c>
      <c r="CD284" s="212">
        <f t="shared" si="186"/>
        <v>0.82758620689655171</v>
      </c>
      <c r="CE284" s="213" t="str">
        <f t="shared" si="187"/>
        <v/>
      </c>
    </row>
    <row r="285" spans="1:83" x14ac:dyDescent="0.25">
      <c r="A285" s="12" t="s">
        <v>730</v>
      </c>
      <c r="B285" s="13" t="s">
        <v>731</v>
      </c>
      <c r="C285" s="13" t="s">
        <v>43</v>
      </c>
      <c r="D285" s="13" t="s">
        <v>31</v>
      </c>
      <c r="E285" s="13" t="s">
        <v>32</v>
      </c>
      <c r="F285" s="13" t="s">
        <v>35</v>
      </c>
      <c r="G285" s="13" t="s">
        <v>36</v>
      </c>
      <c r="H285" s="13" t="s">
        <v>205</v>
      </c>
      <c r="I285" s="13" t="str">
        <f t="shared" si="151"/>
        <v>ano</v>
      </c>
      <c r="J285" s="14">
        <f>VLOOKUP(D285,'struktura dle kraje'!A:C,3,0)</f>
        <v>293195</v>
      </c>
      <c r="K285" s="45">
        <f>VLOOKUP(F285,'struktura dle okresů'!A:C,3,0)</f>
        <v>114567</v>
      </c>
      <c r="L285" s="44">
        <v>97</v>
      </c>
      <c r="M285" s="14"/>
      <c r="N285" s="14">
        <v>7</v>
      </c>
      <c r="O285" s="15">
        <v>104</v>
      </c>
      <c r="P285" s="14">
        <v>35</v>
      </c>
      <c r="Q285" s="14">
        <v>20</v>
      </c>
      <c r="R285" s="14">
        <v>57</v>
      </c>
      <c r="S285" s="14">
        <v>25</v>
      </c>
      <c r="T285" s="14"/>
      <c r="U285" s="14"/>
      <c r="V285" s="16">
        <v>137</v>
      </c>
      <c r="W285" s="17"/>
      <c r="X285" s="142">
        <f>VLOOKUP($D285,'struktura dle kraje'!$A:$O,4,0)</f>
        <v>889</v>
      </c>
      <c r="Y285" s="143">
        <f>VLOOKUP($D285,'struktura dle kraje'!$A:$O,5,0)</f>
        <v>17</v>
      </c>
      <c r="Z285" s="143">
        <f>VLOOKUP($D285,'struktura dle kraje'!$A:$O,6,0)</f>
        <v>81</v>
      </c>
      <c r="AA285" s="144">
        <f>VLOOKUP($D285,'struktura dle kraje'!$A:$O,7,0)</f>
        <v>987</v>
      </c>
      <c r="AB285" s="143">
        <f>VLOOKUP($D285,'struktura dle kraje'!$A:$O,8,0)</f>
        <v>35</v>
      </c>
      <c r="AC285" s="143">
        <f>VLOOKUP($D285,'struktura dle kraje'!$A:$O,9,0)</f>
        <v>20</v>
      </c>
      <c r="AD285" s="143">
        <f>VLOOKUP($D285,'struktura dle kraje'!$A:$O,10,0)</f>
        <v>316</v>
      </c>
      <c r="AE285" s="143">
        <f>VLOOKUP($D285,'struktura dle kraje'!$A:$O,11,0)</f>
        <v>25</v>
      </c>
      <c r="AF285" s="143">
        <f>VLOOKUP($D285,'struktura dle kraje'!$A:$O,12,0)</f>
        <v>267</v>
      </c>
      <c r="AG285" s="143">
        <f>VLOOKUP($D285,'struktura dle kraje'!$A:$O,13,0)</f>
        <v>20</v>
      </c>
      <c r="AH285" s="145">
        <f>VLOOKUP($D285,'struktura dle kraje'!$A:$O,14,0)</f>
        <v>683</v>
      </c>
      <c r="AI285" s="146">
        <f>VLOOKUP($D285,'struktura dle kraje'!$A:$O,15,0)</f>
        <v>2139</v>
      </c>
      <c r="AJ285" s="167">
        <f>VLOOKUP($F285,'struktura dle okresů'!$A:$O,4,0)</f>
        <v>482</v>
      </c>
      <c r="AK285" s="168">
        <f>VLOOKUP($F285,'struktura dle okresů'!$A:$O,5,0)</f>
        <v>6</v>
      </c>
      <c r="AL285" s="168">
        <f>VLOOKUP($F285,'struktura dle okresů'!$A:$O,6,0)</f>
        <v>48</v>
      </c>
      <c r="AM285" s="169">
        <f>VLOOKUP($F285,'struktura dle okresů'!$A:$O,7,0)</f>
        <v>536</v>
      </c>
      <c r="AN285" s="168">
        <f>VLOOKUP($F285,'struktura dle okresů'!$A:$O,8,0)</f>
        <v>35</v>
      </c>
      <c r="AO285" s="168">
        <f>VLOOKUP($F285,'struktura dle okresů'!$A:$O,9,0)</f>
        <v>20</v>
      </c>
      <c r="AP285" s="168">
        <f>VLOOKUP($F285,'struktura dle okresů'!$A:$O,10,0)</f>
        <v>97</v>
      </c>
      <c r="AQ285" s="168">
        <f>VLOOKUP($F285,'struktura dle okresů'!$A:$O,11,0)</f>
        <v>25</v>
      </c>
      <c r="AR285" s="168">
        <f>VLOOKUP($F285,'struktura dle okresů'!$A:$O,12,0)</f>
        <v>0</v>
      </c>
      <c r="AS285" s="168">
        <f>VLOOKUP($F285,'struktura dle okresů'!$A:$O,13,0)</f>
        <v>20</v>
      </c>
      <c r="AT285" s="170">
        <f>VLOOKUP($F285,'struktura dle okresů'!$A:$O,14,0)</f>
        <v>197</v>
      </c>
      <c r="AU285" s="171">
        <f>VLOOKUP($F285,'struktura dle okresů'!$A:$O,15,0)</f>
        <v>1028</v>
      </c>
      <c r="AV285" s="30">
        <f t="shared" si="152"/>
        <v>2.2926564088019095E-3</v>
      </c>
      <c r="AW285" s="31" t="str">
        <f t="shared" si="153"/>
        <v/>
      </c>
      <c r="AX285" s="31">
        <f t="shared" si="154"/>
        <v>1.4271151885830785E-3</v>
      </c>
      <c r="AY285" s="121">
        <f t="shared" si="155"/>
        <v>2.165087956698241E-3</v>
      </c>
      <c r="AZ285" s="31">
        <f t="shared" si="156"/>
        <v>6.216696269982238E-2</v>
      </c>
      <c r="BA285" s="31">
        <f t="shared" si="157"/>
        <v>5.2493438320209973E-2</v>
      </c>
      <c r="BB285" s="31">
        <f t="shared" si="158"/>
        <v>5.1649148242116708E-3</v>
      </c>
      <c r="BC285" s="31">
        <f t="shared" si="159"/>
        <v>2.070393374741201E-3</v>
      </c>
      <c r="BD285" s="31" t="str">
        <f t="shared" si="160"/>
        <v/>
      </c>
      <c r="BE285" s="31" t="str">
        <f t="shared" si="161"/>
        <v/>
      </c>
      <c r="BF285" s="122">
        <f t="shared" si="162"/>
        <v>4.798430878077826E-3</v>
      </c>
      <c r="BG285" s="123" t="str">
        <f t="shared" si="163"/>
        <v/>
      </c>
      <c r="BH285" s="184">
        <f t="shared" si="164"/>
        <v>0.10911136107986502</v>
      </c>
      <c r="BI285" s="185" t="str">
        <f t="shared" si="165"/>
        <v/>
      </c>
      <c r="BJ285" s="185">
        <f t="shared" si="166"/>
        <v>8.6419753086419748E-2</v>
      </c>
      <c r="BK285" s="186">
        <f t="shared" si="167"/>
        <v>0.10536980749746708</v>
      </c>
      <c r="BL285" s="185">
        <f t="shared" si="168"/>
        <v>1</v>
      </c>
      <c r="BM285" s="185">
        <f t="shared" si="169"/>
        <v>1</v>
      </c>
      <c r="BN285" s="185">
        <f t="shared" si="170"/>
        <v>0.18037974683544303</v>
      </c>
      <c r="BO285" s="185">
        <f t="shared" si="171"/>
        <v>1</v>
      </c>
      <c r="BP285" s="185" t="str">
        <f t="shared" si="172"/>
        <v/>
      </c>
      <c r="BQ285" s="185" t="str">
        <f t="shared" si="173"/>
        <v/>
      </c>
      <c r="BR285" s="187">
        <f t="shared" si="174"/>
        <v>0.20058565153733529</v>
      </c>
      <c r="BS285" s="188" t="str">
        <f t="shared" si="175"/>
        <v/>
      </c>
      <c r="BT285" s="209">
        <f t="shared" si="176"/>
        <v>0.20124481327800831</v>
      </c>
      <c r="BU285" s="210" t="str">
        <f t="shared" si="177"/>
        <v/>
      </c>
      <c r="BV285" s="210">
        <f t="shared" si="178"/>
        <v>0.14583333333333334</v>
      </c>
      <c r="BW285" s="211">
        <f t="shared" si="179"/>
        <v>0.19402985074626866</v>
      </c>
      <c r="BX285" s="210">
        <f t="shared" si="180"/>
        <v>1</v>
      </c>
      <c r="BY285" s="210">
        <f t="shared" si="181"/>
        <v>1</v>
      </c>
      <c r="BZ285" s="210">
        <f t="shared" si="182"/>
        <v>0.58762886597938147</v>
      </c>
      <c r="CA285" s="210">
        <f t="shared" si="183"/>
        <v>1</v>
      </c>
      <c r="CB285" s="210" t="str">
        <f t="shared" si="184"/>
        <v/>
      </c>
      <c r="CC285" s="210" t="str">
        <f t="shared" si="185"/>
        <v/>
      </c>
      <c r="CD285" s="212">
        <f t="shared" si="186"/>
        <v>0.69543147208121825</v>
      </c>
      <c r="CE285" s="213" t="str">
        <f t="shared" si="187"/>
        <v/>
      </c>
    </row>
    <row r="286" spans="1:83" x14ac:dyDescent="0.25">
      <c r="A286" s="12" t="s">
        <v>732</v>
      </c>
      <c r="B286" s="13" t="s">
        <v>733</v>
      </c>
      <c r="C286" s="13" t="s">
        <v>43</v>
      </c>
      <c r="D286" s="13" t="s">
        <v>212</v>
      </c>
      <c r="E286" s="13" t="s">
        <v>213</v>
      </c>
      <c r="F286" s="13" t="s">
        <v>236</v>
      </c>
      <c r="G286" s="13" t="s">
        <v>237</v>
      </c>
      <c r="H286" s="13" t="s">
        <v>99</v>
      </c>
      <c r="I286" s="13" t="str">
        <f t="shared" si="151"/>
        <v>ano</v>
      </c>
      <c r="J286" s="14">
        <f>VLOOKUP(D286,'struktura dle kraje'!A:C,3,0)</f>
        <v>1182613</v>
      </c>
      <c r="K286" s="45">
        <f>VLOOKUP(F286,'struktura dle okresů'!A:C,3,0)</f>
        <v>174423</v>
      </c>
      <c r="L286" s="44">
        <v>443</v>
      </c>
      <c r="M286" s="14">
        <v>8</v>
      </c>
      <c r="N286" s="14">
        <v>36</v>
      </c>
      <c r="O286" s="15">
        <v>487</v>
      </c>
      <c r="P286" s="14"/>
      <c r="Q286" s="14"/>
      <c r="R286" s="14">
        <v>74</v>
      </c>
      <c r="S286" s="14"/>
      <c r="T286" s="14"/>
      <c r="U286" s="14"/>
      <c r="V286" s="16">
        <v>74</v>
      </c>
      <c r="W286" s="17"/>
      <c r="X286" s="142">
        <f>VLOOKUP($D286,'struktura dle kraje'!$A:$O,4,0)</f>
        <v>4664</v>
      </c>
      <c r="Y286" s="143">
        <f>VLOOKUP($D286,'struktura dle kraje'!$A:$O,5,0)</f>
        <v>101</v>
      </c>
      <c r="Z286" s="143">
        <f>VLOOKUP($D286,'struktura dle kraje'!$A:$O,6,0)</f>
        <v>562</v>
      </c>
      <c r="AA286" s="144">
        <f>VLOOKUP($D286,'struktura dle kraje'!$A:$O,7,0)</f>
        <v>5327</v>
      </c>
      <c r="AB286" s="143">
        <f>VLOOKUP($D286,'struktura dle kraje'!$A:$O,8,0)</f>
        <v>42</v>
      </c>
      <c r="AC286" s="143">
        <f>VLOOKUP($D286,'struktura dle kraje'!$A:$O,9,0)</f>
        <v>34</v>
      </c>
      <c r="AD286" s="143">
        <f>VLOOKUP($D286,'struktura dle kraje'!$A:$O,10,0)</f>
        <v>1065</v>
      </c>
      <c r="AE286" s="143">
        <f>VLOOKUP($D286,'struktura dle kraje'!$A:$O,11,0)</f>
        <v>1698</v>
      </c>
      <c r="AF286" s="143">
        <f>VLOOKUP($D286,'struktura dle kraje'!$A:$O,12,0)</f>
        <v>684</v>
      </c>
      <c r="AG286" s="143">
        <f>VLOOKUP($D286,'struktura dle kraje'!$A:$O,13,0)</f>
        <v>57</v>
      </c>
      <c r="AH286" s="145">
        <f>VLOOKUP($D286,'struktura dle kraje'!$A:$O,14,0)</f>
        <v>3580</v>
      </c>
      <c r="AI286" s="146">
        <f>VLOOKUP($D286,'struktura dle kraje'!$A:$O,15,0)</f>
        <v>999</v>
      </c>
      <c r="AJ286" s="167">
        <f>VLOOKUP($F286,'struktura dle okresů'!$A:$O,4,0)</f>
        <v>493</v>
      </c>
      <c r="AK286" s="168">
        <f>VLOOKUP($F286,'struktura dle okresů'!$A:$O,5,0)</f>
        <v>8</v>
      </c>
      <c r="AL286" s="168">
        <f>VLOOKUP($F286,'struktura dle okresů'!$A:$O,6,0)</f>
        <v>36</v>
      </c>
      <c r="AM286" s="169">
        <f>VLOOKUP($F286,'struktura dle okresů'!$A:$O,7,0)</f>
        <v>537</v>
      </c>
      <c r="AN286" s="168">
        <f>VLOOKUP($F286,'struktura dle okresů'!$A:$O,8,0)</f>
        <v>0</v>
      </c>
      <c r="AO286" s="168">
        <f>VLOOKUP($F286,'struktura dle okresů'!$A:$O,9,0)</f>
        <v>0</v>
      </c>
      <c r="AP286" s="168">
        <f>VLOOKUP($F286,'struktura dle okresů'!$A:$O,10,0)</f>
        <v>254</v>
      </c>
      <c r="AQ286" s="168">
        <f>VLOOKUP($F286,'struktura dle okresů'!$A:$O,11,0)</f>
        <v>1063</v>
      </c>
      <c r="AR286" s="168">
        <f>VLOOKUP($F286,'struktura dle okresů'!$A:$O,12,0)</f>
        <v>90</v>
      </c>
      <c r="AS286" s="168">
        <f>VLOOKUP($F286,'struktura dle okresů'!$A:$O,13,0)</f>
        <v>0</v>
      </c>
      <c r="AT286" s="170">
        <f>VLOOKUP($F286,'struktura dle okresů'!$A:$O,14,0)</f>
        <v>1407</v>
      </c>
      <c r="AU286" s="171">
        <f>VLOOKUP($F286,'struktura dle okresů'!$A:$O,15,0)</f>
        <v>0</v>
      </c>
      <c r="AV286" s="30">
        <f t="shared" si="152"/>
        <v>1.0470585454631403E-2</v>
      </c>
      <c r="AW286" s="31">
        <f t="shared" si="153"/>
        <v>9.7442143727161992E-3</v>
      </c>
      <c r="AX286" s="31">
        <f t="shared" si="154"/>
        <v>7.3394495412844041E-3</v>
      </c>
      <c r="AY286" s="121">
        <f t="shared" si="155"/>
        <v>1.0138440720308109E-2</v>
      </c>
      <c r="AZ286" s="31" t="str">
        <f t="shared" si="156"/>
        <v/>
      </c>
      <c r="BA286" s="31" t="str">
        <f t="shared" si="157"/>
        <v/>
      </c>
      <c r="BB286" s="31">
        <f t="shared" si="158"/>
        <v>6.7053280173976076E-3</v>
      </c>
      <c r="BC286" s="31" t="str">
        <f t="shared" si="159"/>
        <v/>
      </c>
      <c r="BD286" s="31" t="str">
        <f t="shared" si="160"/>
        <v/>
      </c>
      <c r="BE286" s="31" t="str">
        <f t="shared" si="161"/>
        <v/>
      </c>
      <c r="BF286" s="122">
        <f t="shared" si="162"/>
        <v>2.5918531750201393E-3</v>
      </c>
      <c r="BG286" s="123" t="str">
        <f t="shared" si="163"/>
        <v/>
      </c>
      <c r="BH286" s="184">
        <f t="shared" si="164"/>
        <v>9.4982847341337912E-2</v>
      </c>
      <c r="BI286" s="185">
        <f t="shared" si="165"/>
        <v>7.9207920792079209E-2</v>
      </c>
      <c r="BJ286" s="185">
        <f t="shared" si="166"/>
        <v>6.4056939501779361E-2</v>
      </c>
      <c r="BK286" s="186">
        <f t="shared" si="167"/>
        <v>9.1421062511732681E-2</v>
      </c>
      <c r="BL286" s="185" t="str">
        <f t="shared" si="168"/>
        <v/>
      </c>
      <c r="BM286" s="185" t="str">
        <f t="shared" si="169"/>
        <v/>
      </c>
      <c r="BN286" s="185">
        <f t="shared" si="170"/>
        <v>6.9483568075117366E-2</v>
      </c>
      <c r="BO286" s="185" t="str">
        <f t="shared" si="171"/>
        <v/>
      </c>
      <c r="BP286" s="185" t="str">
        <f t="shared" si="172"/>
        <v/>
      </c>
      <c r="BQ286" s="185" t="str">
        <f t="shared" si="173"/>
        <v/>
      </c>
      <c r="BR286" s="187">
        <f t="shared" si="174"/>
        <v>2.0670391061452513E-2</v>
      </c>
      <c r="BS286" s="188" t="str">
        <f t="shared" si="175"/>
        <v/>
      </c>
      <c r="BT286" s="209">
        <f t="shared" si="176"/>
        <v>0.89858012170385393</v>
      </c>
      <c r="BU286" s="210">
        <f t="shared" si="177"/>
        <v>1</v>
      </c>
      <c r="BV286" s="210">
        <f t="shared" si="178"/>
        <v>1</v>
      </c>
      <c r="BW286" s="211">
        <f t="shared" si="179"/>
        <v>0.90689013035381749</v>
      </c>
      <c r="BX286" s="210" t="str">
        <f t="shared" si="180"/>
        <v/>
      </c>
      <c r="BY286" s="210" t="str">
        <f t="shared" si="181"/>
        <v/>
      </c>
      <c r="BZ286" s="210">
        <f t="shared" si="182"/>
        <v>0.29133858267716534</v>
      </c>
      <c r="CA286" s="210" t="str">
        <f t="shared" si="183"/>
        <v/>
      </c>
      <c r="CB286" s="210" t="str">
        <f t="shared" si="184"/>
        <v/>
      </c>
      <c r="CC286" s="210" t="str">
        <f t="shared" si="185"/>
        <v/>
      </c>
      <c r="CD286" s="212">
        <f t="shared" si="186"/>
        <v>5.2594171997157074E-2</v>
      </c>
      <c r="CE286" s="213" t="str">
        <f t="shared" si="187"/>
        <v/>
      </c>
    </row>
    <row r="287" spans="1:83" x14ac:dyDescent="0.25">
      <c r="A287" s="12" t="s">
        <v>734</v>
      </c>
      <c r="B287" s="13" t="s">
        <v>735</v>
      </c>
      <c r="C287" s="13" t="s">
        <v>336</v>
      </c>
      <c r="D287" s="13" t="s">
        <v>222</v>
      </c>
      <c r="E287" s="13" t="s">
        <v>223</v>
      </c>
      <c r="F287" s="13" t="s">
        <v>469</v>
      </c>
      <c r="G287" s="13" t="s">
        <v>470</v>
      </c>
      <c r="H287" s="13" t="s">
        <v>205</v>
      </c>
      <c r="I287" s="13" t="str">
        <f t="shared" si="151"/>
        <v>ne</v>
      </c>
      <c r="J287" s="14">
        <f>VLOOKUP(D287,'struktura dle kraje'!A:C,3,0)</f>
        <v>578998</v>
      </c>
      <c r="K287" s="45">
        <f>VLOOKUP(F287,'struktura dle okresů'!A:C,3,0)</f>
        <v>141198</v>
      </c>
      <c r="L287" s="44"/>
      <c r="M287" s="14"/>
      <c r="N287" s="14"/>
      <c r="O287" s="15"/>
      <c r="P287" s="14"/>
      <c r="Q287" s="14"/>
      <c r="R287" s="14"/>
      <c r="S287" s="14"/>
      <c r="T287" s="14"/>
      <c r="U287" s="14"/>
      <c r="V287" s="16">
        <v>0</v>
      </c>
      <c r="W287" s="17">
        <v>120</v>
      </c>
      <c r="X287" s="142">
        <f>VLOOKUP($D287,'struktura dle kraje'!$A:$O,4,0)</f>
        <v>1927</v>
      </c>
      <c r="Y287" s="143">
        <f>VLOOKUP($D287,'struktura dle kraje'!$A:$O,5,0)</f>
        <v>32</v>
      </c>
      <c r="Z287" s="143">
        <f>VLOOKUP($D287,'struktura dle kraje'!$A:$O,6,0)</f>
        <v>192</v>
      </c>
      <c r="AA287" s="144">
        <f>VLOOKUP($D287,'struktura dle kraje'!$A:$O,7,0)</f>
        <v>2151</v>
      </c>
      <c r="AB287" s="143">
        <f>VLOOKUP($D287,'struktura dle kraje'!$A:$O,8,0)</f>
        <v>19</v>
      </c>
      <c r="AC287" s="143">
        <f>VLOOKUP($D287,'struktura dle kraje'!$A:$O,9,0)</f>
        <v>12</v>
      </c>
      <c r="AD287" s="143">
        <f>VLOOKUP($D287,'struktura dle kraje'!$A:$O,10,0)</f>
        <v>622</v>
      </c>
      <c r="AE287" s="143">
        <f>VLOOKUP($D287,'struktura dle kraje'!$A:$O,11,0)</f>
        <v>812</v>
      </c>
      <c r="AF287" s="143">
        <f>VLOOKUP($D287,'struktura dle kraje'!$A:$O,12,0)</f>
        <v>79</v>
      </c>
      <c r="AG287" s="143">
        <f>VLOOKUP($D287,'struktura dle kraje'!$A:$O,13,0)</f>
        <v>29</v>
      </c>
      <c r="AH287" s="145">
        <f>VLOOKUP($D287,'struktura dle kraje'!$A:$O,14,0)</f>
        <v>1573</v>
      </c>
      <c r="AI287" s="146">
        <f>VLOOKUP($D287,'struktura dle kraje'!$A:$O,15,0)</f>
        <v>1000</v>
      </c>
      <c r="AJ287" s="167">
        <f>VLOOKUP($F287,'struktura dle okresů'!$A:$O,4,0)</f>
        <v>428</v>
      </c>
      <c r="AK287" s="168">
        <f>VLOOKUP($F287,'struktura dle okresů'!$A:$O,5,0)</f>
        <v>6</v>
      </c>
      <c r="AL287" s="168">
        <f>VLOOKUP($F287,'struktura dle okresů'!$A:$O,6,0)</f>
        <v>41</v>
      </c>
      <c r="AM287" s="169">
        <f>VLOOKUP($F287,'struktura dle okresů'!$A:$O,7,0)</f>
        <v>475</v>
      </c>
      <c r="AN287" s="168">
        <f>VLOOKUP($F287,'struktura dle okresů'!$A:$O,8,0)</f>
        <v>9</v>
      </c>
      <c r="AO287" s="168">
        <f>VLOOKUP($F287,'struktura dle okresů'!$A:$O,9,0)</f>
        <v>0</v>
      </c>
      <c r="AP287" s="168">
        <f>VLOOKUP($F287,'struktura dle okresů'!$A:$O,10,0)</f>
        <v>173</v>
      </c>
      <c r="AQ287" s="168">
        <f>VLOOKUP($F287,'struktura dle okresů'!$A:$O,11,0)</f>
        <v>0</v>
      </c>
      <c r="AR287" s="168">
        <f>VLOOKUP($F287,'struktura dle okresů'!$A:$O,12,0)</f>
        <v>30</v>
      </c>
      <c r="AS287" s="168">
        <f>VLOOKUP($F287,'struktura dle okresů'!$A:$O,13,0)</f>
        <v>0</v>
      </c>
      <c r="AT287" s="170">
        <f>VLOOKUP($F287,'struktura dle okresů'!$A:$O,14,0)</f>
        <v>212</v>
      </c>
      <c r="AU287" s="171">
        <f>VLOOKUP($F287,'struktura dle okresů'!$A:$O,15,0)</f>
        <v>120</v>
      </c>
      <c r="AV287" s="30" t="str">
        <f t="shared" si="152"/>
        <v/>
      </c>
      <c r="AW287" s="31" t="str">
        <f t="shared" si="153"/>
        <v/>
      </c>
      <c r="AX287" s="31" t="str">
        <f t="shared" si="154"/>
        <v/>
      </c>
      <c r="AY287" s="121" t="str">
        <f t="shared" si="155"/>
        <v/>
      </c>
      <c r="AZ287" s="31" t="str">
        <f t="shared" si="156"/>
        <v/>
      </c>
      <c r="BA287" s="31" t="str">
        <f t="shared" si="157"/>
        <v/>
      </c>
      <c r="BB287" s="31" t="str">
        <f t="shared" si="158"/>
        <v/>
      </c>
      <c r="BC287" s="31" t="str">
        <f t="shared" si="159"/>
        <v/>
      </c>
      <c r="BD287" s="31" t="str">
        <f t="shared" si="160"/>
        <v/>
      </c>
      <c r="BE287" s="31" t="str">
        <f t="shared" si="161"/>
        <v/>
      </c>
      <c r="BF287" s="122" t="str">
        <f t="shared" si="162"/>
        <v/>
      </c>
      <c r="BG287" s="123">
        <f t="shared" si="163"/>
        <v>1.2312743689718859E-2</v>
      </c>
      <c r="BH287" s="184" t="str">
        <f t="shared" si="164"/>
        <v/>
      </c>
      <c r="BI287" s="185" t="str">
        <f t="shared" si="165"/>
        <v/>
      </c>
      <c r="BJ287" s="185" t="str">
        <f t="shared" si="166"/>
        <v/>
      </c>
      <c r="BK287" s="186" t="str">
        <f t="shared" si="167"/>
        <v/>
      </c>
      <c r="BL287" s="185" t="str">
        <f t="shared" si="168"/>
        <v/>
      </c>
      <c r="BM287" s="185" t="str">
        <f t="shared" si="169"/>
        <v/>
      </c>
      <c r="BN287" s="185" t="str">
        <f t="shared" si="170"/>
        <v/>
      </c>
      <c r="BO287" s="185" t="str">
        <f t="shared" si="171"/>
        <v/>
      </c>
      <c r="BP287" s="185" t="str">
        <f t="shared" si="172"/>
        <v/>
      </c>
      <c r="BQ287" s="185" t="str">
        <f t="shared" si="173"/>
        <v/>
      </c>
      <c r="BR287" s="187" t="str">
        <f t="shared" si="174"/>
        <v/>
      </c>
      <c r="BS287" s="188">
        <f t="shared" si="175"/>
        <v>0.12</v>
      </c>
      <c r="BT287" s="209" t="str">
        <f t="shared" si="176"/>
        <v/>
      </c>
      <c r="BU287" s="210" t="str">
        <f t="shared" si="177"/>
        <v/>
      </c>
      <c r="BV287" s="210" t="str">
        <f t="shared" si="178"/>
        <v/>
      </c>
      <c r="BW287" s="211" t="str">
        <f t="shared" si="179"/>
        <v/>
      </c>
      <c r="BX287" s="210" t="str">
        <f t="shared" si="180"/>
        <v/>
      </c>
      <c r="BY287" s="210" t="str">
        <f t="shared" si="181"/>
        <v/>
      </c>
      <c r="BZ287" s="210" t="str">
        <f t="shared" si="182"/>
        <v/>
      </c>
      <c r="CA287" s="210" t="str">
        <f t="shared" si="183"/>
        <v/>
      </c>
      <c r="CB287" s="210" t="str">
        <f t="shared" si="184"/>
        <v/>
      </c>
      <c r="CC287" s="210" t="str">
        <f t="shared" si="185"/>
        <v/>
      </c>
      <c r="CD287" s="212" t="str">
        <f t="shared" si="186"/>
        <v/>
      </c>
      <c r="CE287" s="213">
        <f t="shared" si="187"/>
        <v>1</v>
      </c>
    </row>
    <row r="288" spans="1:83" x14ac:dyDescent="0.25">
      <c r="A288" s="12" t="s">
        <v>736</v>
      </c>
      <c r="B288" s="13" t="s">
        <v>737</v>
      </c>
      <c r="C288" s="13" t="s">
        <v>43</v>
      </c>
      <c r="D288" s="13" t="s">
        <v>108</v>
      </c>
      <c r="E288" s="13" t="s">
        <v>109</v>
      </c>
      <c r="F288" s="13" t="s">
        <v>316</v>
      </c>
      <c r="G288" s="13" t="s">
        <v>317</v>
      </c>
      <c r="H288" s="13" t="s">
        <v>205</v>
      </c>
      <c r="I288" s="13" t="str">
        <f t="shared" si="151"/>
        <v>ano</v>
      </c>
      <c r="J288" s="14">
        <f>VLOOKUP(D288,'struktura dle kraje'!A:C,3,0)</f>
        <v>631500</v>
      </c>
      <c r="K288" s="45">
        <f>VLOOKUP(F288,'struktura dle okresů'!A:C,3,0)</f>
        <v>36492</v>
      </c>
      <c r="L288" s="44">
        <v>98</v>
      </c>
      <c r="M288" s="14">
        <v>5</v>
      </c>
      <c r="N288" s="14"/>
      <c r="O288" s="15">
        <v>103</v>
      </c>
      <c r="P288" s="14"/>
      <c r="Q288" s="14"/>
      <c r="R288" s="14">
        <v>30</v>
      </c>
      <c r="S288" s="14"/>
      <c r="T288" s="14"/>
      <c r="U288" s="14"/>
      <c r="V288" s="16">
        <v>30</v>
      </c>
      <c r="W288" s="17"/>
      <c r="X288" s="142">
        <f>VLOOKUP($D288,'struktura dle kraje'!$A:$O,4,0)</f>
        <v>2590</v>
      </c>
      <c r="Y288" s="143">
        <f>VLOOKUP($D288,'struktura dle kraje'!$A:$O,5,0)</f>
        <v>46</v>
      </c>
      <c r="Z288" s="143">
        <f>VLOOKUP($D288,'struktura dle kraje'!$A:$O,6,0)</f>
        <v>240</v>
      </c>
      <c r="AA288" s="144">
        <f>VLOOKUP($D288,'struktura dle kraje'!$A:$O,7,0)</f>
        <v>2876</v>
      </c>
      <c r="AB288" s="143">
        <f>VLOOKUP($D288,'struktura dle kraje'!$A:$O,8,0)</f>
        <v>49</v>
      </c>
      <c r="AC288" s="143">
        <f>VLOOKUP($D288,'struktura dle kraje'!$A:$O,9,0)</f>
        <v>15</v>
      </c>
      <c r="AD288" s="143">
        <f>VLOOKUP($D288,'struktura dle kraje'!$A:$O,10,0)</f>
        <v>583</v>
      </c>
      <c r="AE288" s="143">
        <f>VLOOKUP($D288,'struktura dle kraje'!$A:$O,11,0)</f>
        <v>965</v>
      </c>
      <c r="AF288" s="143">
        <f>VLOOKUP($D288,'struktura dle kraje'!$A:$O,12,0)</f>
        <v>212</v>
      </c>
      <c r="AG288" s="143">
        <f>VLOOKUP($D288,'struktura dle kraje'!$A:$O,13,0)</f>
        <v>30</v>
      </c>
      <c r="AH288" s="145">
        <f>VLOOKUP($D288,'struktura dle kraje'!$A:$O,14,0)</f>
        <v>1854</v>
      </c>
      <c r="AI288" s="146">
        <f>VLOOKUP($D288,'struktura dle kraje'!$A:$O,15,0)</f>
        <v>1320</v>
      </c>
      <c r="AJ288" s="167">
        <f>VLOOKUP($F288,'struktura dle okresů'!$A:$O,4,0)</f>
        <v>98</v>
      </c>
      <c r="AK288" s="168">
        <f>VLOOKUP($F288,'struktura dle okresů'!$A:$O,5,0)</f>
        <v>5</v>
      </c>
      <c r="AL288" s="168">
        <f>VLOOKUP($F288,'struktura dle okresů'!$A:$O,6,0)</f>
        <v>0</v>
      </c>
      <c r="AM288" s="169">
        <f>VLOOKUP($F288,'struktura dle okresů'!$A:$O,7,0)</f>
        <v>103</v>
      </c>
      <c r="AN288" s="168">
        <f>VLOOKUP($F288,'struktura dle okresů'!$A:$O,8,0)</f>
        <v>0</v>
      </c>
      <c r="AO288" s="168">
        <f>VLOOKUP($F288,'struktura dle okresů'!$A:$O,9,0)</f>
        <v>0</v>
      </c>
      <c r="AP288" s="168">
        <f>VLOOKUP($F288,'struktura dle okresů'!$A:$O,10,0)</f>
        <v>30</v>
      </c>
      <c r="AQ288" s="168">
        <f>VLOOKUP($F288,'struktura dle okresů'!$A:$O,11,0)</f>
        <v>243</v>
      </c>
      <c r="AR288" s="168">
        <f>VLOOKUP($F288,'struktura dle okresů'!$A:$O,12,0)</f>
        <v>0</v>
      </c>
      <c r="AS288" s="168">
        <f>VLOOKUP($F288,'struktura dle okresů'!$A:$O,13,0)</f>
        <v>0</v>
      </c>
      <c r="AT288" s="170">
        <f>VLOOKUP($F288,'struktura dle okresů'!$A:$O,14,0)</f>
        <v>273</v>
      </c>
      <c r="AU288" s="171">
        <f>VLOOKUP($F288,'struktura dle okresů'!$A:$O,15,0)</f>
        <v>660</v>
      </c>
      <c r="AV288" s="30">
        <f t="shared" si="152"/>
        <v>2.316292041882342E-3</v>
      </c>
      <c r="AW288" s="31">
        <f t="shared" si="153"/>
        <v>6.0901339829476245E-3</v>
      </c>
      <c r="AX288" s="31" t="str">
        <f t="shared" si="154"/>
        <v/>
      </c>
      <c r="AY288" s="121">
        <f t="shared" si="155"/>
        <v>2.1442698032684499E-3</v>
      </c>
      <c r="AZ288" s="31" t="str">
        <f t="shared" si="156"/>
        <v/>
      </c>
      <c r="BA288" s="31" t="str">
        <f t="shared" si="157"/>
        <v/>
      </c>
      <c r="BB288" s="31">
        <f t="shared" si="158"/>
        <v>2.7183762232693004E-3</v>
      </c>
      <c r="BC288" s="31" t="str">
        <f t="shared" si="159"/>
        <v/>
      </c>
      <c r="BD288" s="31" t="str">
        <f t="shared" si="160"/>
        <v/>
      </c>
      <c r="BE288" s="31" t="str">
        <f t="shared" si="161"/>
        <v/>
      </c>
      <c r="BF288" s="122">
        <f t="shared" si="162"/>
        <v>1.0507512871703267E-3</v>
      </c>
      <c r="BG288" s="123" t="str">
        <f t="shared" si="163"/>
        <v/>
      </c>
      <c r="BH288" s="184">
        <f t="shared" si="164"/>
        <v>3.783783783783784E-2</v>
      </c>
      <c r="BI288" s="185">
        <f t="shared" si="165"/>
        <v>0.10869565217391304</v>
      </c>
      <c r="BJ288" s="185" t="str">
        <f t="shared" si="166"/>
        <v/>
      </c>
      <c r="BK288" s="186">
        <f t="shared" si="167"/>
        <v>3.5813630041724616E-2</v>
      </c>
      <c r="BL288" s="185" t="str">
        <f t="shared" si="168"/>
        <v/>
      </c>
      <c r="BM288" s="185" t="str">
        <f t="shared" si="169"/>
        <v/>
      </c>
      <c r="BN288" s="185">
        <f t="shared" si="170"/>
        <v>5.1457975986277875E-2</v>
      </c>
      <c r="BO288" s="185" t="str">
        <f t="shared" si="171"/>
        <v/>
      </c>
      <c r="BP288" s="185" t="str">
        <f t="shared" si="172"/>
        <v/>
      </c>
      <c r="BQ288" s="185" t="str">
        <f t="shared" si="173"/>
        <v/>
      </c>
      <c r="BR288" s="187">
        <f t="shared" si="174"/>
        <v>1.6181229773462782E-2</v>
      </c>
      <c r="BS288" s="188" t="str">
        <f t="shared" si="175"/>
        <v/>
      </c>
      <c r="BT288" s="209">
        <f t="shared" si="176"/>
        <v>1</v>
      </c>
      <c r="BU288" s="210">
        <f t="shared" si="177"/>
        <v>1</v>
      </c>
      <c r="BV288" s="210" t="str">
        <f t="shared" si="178"/>
        <v/>
      </c>
      <c r="BW288" s="211">
        <f t="shared" si="179"/>
        <v>1</v>
      </c>
      <c r="BX288" s="210" t="str">
        <f t="shared" si="180"/>
        <v/>
      </c>
      <c r="BY288" s="210" t="str">
        <f t="shared" si="181"/>
        <v/>
      </c>
      <c r="BZ288" s="210">
        <f t="shared" si="182"/>
        <v>1</v>
      </c>
      <c r="CA288" s="210" t="str">
        <f t="shared" si="183"/>
        <v/>
      </c>
      <c r="CB288" s="210" t="str">
        <f t="shared" si="184"/>
        <v/>
      </c>
      <c r="CC288" s="210" t="str">
        <f t="shared" si="185"/>
        <v/>
      </c>
      <c r="CD288" s="212">
        <f t="shared" si="186"/>
        <v>0.10989010989010989</v>
      </c>
      <c r="CE288" s="213" t="str">
        <f t="shared" si="187"/>
        <v/>
      </c>
    </row>
    <row r="289" spans="1:83" x14ac:dyDescent="0.25">
      <c r="A289" s="12" t="s">
        <v>738</v>
      </c>
      <c r="B289" s="13" t="s">
        <v>739</v>
      </c>
      <c r="C289" s="13" t="s">
        <v>43</v>
      </c>
      <c r="D289" s="13" t="s">
        <v>212</v>
      </c>
      <c r="E289" s="13" t="s">
        <v>213</v>
      </c>
      <c r="F289" s="13" t="s">
        <v>214</v>
      </c>
      <c r="G289" s="13" t="s">
        <v>215</v>
      </c>
      <c r="H289" s="13" t="s">
        <v>205</v>
      </c>
      <c r="I289" s="13" t="str">
        <f t="shared" si="151"/>
        <v>ano</v>
      </c>
      <c r="J289" s="14">
        <f>VLOOKUP(D289,'struktura dle kraje'!A:C,3,0)</f>
        <v>1182613</v>
      </c>
      <c r="K289" s="45">
        <f>VLOOKUP(F289,'struktura dle okresů'!A:C,3,0)</f>
        <v>213997</v>
      </c>
      <c r="L289" s="44">
        <v>113</v>
      </c>
      <c r="M289" s="14">
        <v>18</v>
      </c>
      <c r="N289" s="14">
        <v>20</v>
      </c>
      <c r="O289" s="15">
        <v>151</v>
      </c>
      <c r="P289" s="14"/>
      <c r="Q289" s="14"/>
      <c r="R289" s="14"/>
      <c r="S289" s="14"/>
      <c r="T289" s="14"/>
      <c r="U289" s="14"/>
      <c r="V289" s="16">
        <v>0</v>
      </c>
      <c r="W289" s="17"/>
      <c r="X289" s="142">
        <f>VLOOKUP($D289,'struktura dle kraje'!$A:$O,4,0)</f>
        <v>4664</v>
      </c>
      <c r="Y289" s="143">
        <f>VLOOKUP($D289,'struktura dle kraje'!$A:$O,5,0)</f>
        <v>101</v>
      </c>
      <c r="Z289" s="143">
        <f>VLOOKUP($D289,'struktura dle kraje'!$A:$O,6,0)</f>
        <v>562</v>
      </c>
      <c r="AA289" s="144">
        <f>VLOOKUP($D289,'struktura dle kraje'!$A:$O,7,0)</f>
        <v>5327</v>
      </c>
      <c r="AB289" s="143">
        <f>VLOOKUP($D289,'struktura dle kraje'!$A:$O,8,0)</f>
        <v>42</v>
      </c>
      <c r="AC289" s="143">
        <f>VLOOKUP($D289,'struktura dle kraje'!$A:$O,9,0)</f>
        <v>34</v>
      </c>
      <c r="AD289" s="143">
        <f>VLOOKUP($D289,'struktura dle kraje'!$A:$O,10,0)</f>
        <v>1065</v>
      </c>
      <c r="AE289" s="143">
        <f>VLOOKUP($D289,'struktura dle kraje'!$A:$O,11,0)</f>
        <v>1698</v>
      </c>
      <c r="AF289" s="143">
        <f>VLOOKUP($D289,'struktura dle kraje'!$A:$O,12,0)</f>
        <v>684</v>
      </c>
      <c r="AG289" s="143">
        <f>VLOOKUP($D289,'struktura dle kraje'!$A:$O,13,0)</f>
        <v>57</v>
      </c>
      <c r="AH289" s="145">
        <f>VLOOKUP($D289,'struktura dle kraje'!$A:$O,14,0)</f>
        <v>3580</v>
      </c>
      <c r="AI289" s="146">
        <f>VLOOKUP($D289,'struktura dle kraje'!$A:$O,15,0)</f>
        <v>999</v>
      </c>
      <c r="AJ289" s="167">
        <f>VLOOKUP($F289,'struktura dle okresů'!$A:$O,4,0)</f>
        <v>764</v>
      </c>
      <c r="AK289" s="168">
        <f>VLOOKUP($F289,'struktura dle okresů'!$A:$O,5,0)</f>
        <v>30</v>
      </c>
      <c r="AL289" s="168">
        <f>VLOOKUP($F289,'struktura dle okresů'!$A:$O,6,0)</f>
        <v>70</v>
      </c>
      <c r="AM289" s="169">
        <f>VLOOKUP($F289,'struktura dle okresů'!$A:$O,7,0)</f>
        <v>864</v>
      </c>
      <c r="AN289" s="168">
        <f>VLOOKUP($F289,'struktura dle okresů'!$A:$O,8,0)</f>
        <v>10</v>
      </c>
      <c r="AO289" s="168">
        <f>VLOOKUP($F289,'struktura dle okresů'!$A:$O,9,0)</f>
        <v>8</v>
      </c>
      <c r="AP289" s="168">
        <f>VLOOKUP($F289,'struktura dle okresů'!$A:$O,10,0)</f>
        <v>153</v>
      </c>
      <c r="AQ289" s="168">
        <f>VLOOKUP($F289,'struktura dle okresů'!$A:$O,11,0)</f>
        <v>405</v>
      </c>
      <c r="AR289" s="168">
        <f>VLOOKUP($F289,'struktura dle okresů'!$A:$O,12,0)</f>
        <v>142</v>
      </c>
      <c r="AS289" s="168">
        <f>VLOOKUP($F289,'struktura dle okresů'!$A:$O,13,0)</f>
        <v>27</v>
      </c>
      <c r="AT289" s="170">
        <f>VLOOKUP($F289,'struktura dle okresů'!$A:$O,14,0)</f>
        <v>745</v>
      </c>
      <c r="AU289" s="171">
        <f>VLOOKUP($F289,'struktura dle okresů'!$A:$O,15,0)</f>
        <v>0</v>
      </c>
      <c r="AV289" s="30">
        <f t="shared" si="152"/>
        <v>2.6708265380888229E-3</v>
      </c>
      <c r="AW289" s="31">
        <f t="shared" si="153"/>
        <v>2.192448233861145E-2</v>
      </c>
      <c r="AX289" s="31">
        <f t="shared" si="154"/>
        <v>4.0774719673802246E-3</v>
      </c>
      <c r="AY289" s="121">
        <f t="shared" si="155"/>
        <v>3.1435411678984075E-3</v>
      </c>
      <c r="AZ289" s="31" t="str">
        <f t="shared" si="156"/>
        <v/>
      </c>
      <c r="BA289" s="31" t="str">
        <f t="shared" si="157"/>
        <v/>
      </c>
      <c r="BB289" s="31" t="str">
        <f t="shared" si="158"/>
        <v/>
      </c>
      <c r="BC289" s="31" t="str">
        <f t="shared" si="159"/>
        <v/>
      </c>
      <c r="BD289" s="31" t="str">
        <f t="shared" si="160"/>
        <v/>
      </c>
      <c r="BE289" s="31" t="str">
        <f t="shared" si="161"/>
        <v/>
      </c>
      <c r="BF289" s="122" t="str">
        <f t="shared" si="162"/>
        <v/>
      </c>
      <c r="BG289" s="123" t="str">
        <f t="shared" si="163"/>
        <v/>
      </c>
      <c r="BH289" s="184">
        <f t="shared" si="164"/>
        <v>2.4228130360205831E-2</v>
      </c>
      <c r="BI289" s="185">
        <f t="shared" si="165"/>
        <v>0.17821782178217821</v>
      </c>
      <c r="BJ289" s="185">
        <f t="shared" si="166"/>
        <v>3.5587188612099648E-2</v>
      </c>
      <c r="BK289" s="186">
        <f t="shared" si="167"/>
        <v>2.8346161066266192E-2</v>
      </c>
      <c r="BL289" s="185" t="str">
        <f t="shared" si="168"/>
        <v/>
      </c>
      <c r="BM289" s="185" t="str">
        <f t="shared" si="169"/>
        <v/>
      </c>
      <c r="BN289" s="185" t="str">
        <f t="shared" si="170"/>
        <v/>
      </c>
      <c r="BO289" s="185" t="str">
        <f t="shared" si="171"/>
        <v/>
      </c>
      <c r="BP289" s="185" t="str">
        <f t="shared" si="172"/>
        <v/>
      </c>
      <c r="BQ289" s="185" t="str">
        <f t="shared" si="173"/>
        <v/>
      </c>
      <c r="BR289" s="187" t="str">
        <f t="shared" si="174"/>
        <v/>
      </c>
      <c r="BS289" s="188" t="str">
        <f t="shared" si="175"/>
        <v/>
      </c>
      <c r="BT289" s="209">
        <f t="shared" si="176"/>
        <v>0.14790575916230367</v>
      </c>
      <c r="BU289" s="210">
        <f t="shared" si="177"/>
        <v>0.6</v>
      </c>
      <c r="BV289" s="210">
        <f t="shared" si="178"/>
        <v>0.2857142857142857</v>
      </c>
      <c r="BW289" s="211">
        <f t="shared" si="179"/>
        <v>0.17476851851851852</v>
      </c>
      <c r="BX289" s="210" t="str">
        <f t="shared" si="180"/>
        <v/>
      </c>
      <c r="BY289" s="210" t="str">
        <f t="shared" si="181"/>
        <v/>
      </c>
      <c r="BZ289" s="210" t="str">
        <f t="shared" si="182"/>
        <v/>
      </c>
      <c r="CA289" s="210" t="str">
        <f t="shared" si="183"/>
        <v/>
      </c>
      <c r="CB289" s="210" t="str">
        <f t="shared" si="184"/>
        <v/>
      </c>
      <c r="CC289" s="210" t="str">
        <f t="shared" si="185"/>
        <v/>
      </c>
      <c r="CD289" s="212" t="str">
        <f t="shared" si="186"/>
        <v/>
      </c>
      <c r="CE289" s="213" t="str">
        <f t="shared" si="187"/>
        <v/>
      </c>
    </row>
    <row r="290" spans="1:83" x14ac:dyDescent="0.25">
      <c r="A290" s="12" t="s">
        <v>740</v>
      </c>
      <c r="B290" s="13" t="s">
        <v>741</v>
      </c>
      <c r="C290" s="13" t="s">
        <v>43</v>
      </c>
      <c r="D290" s="13" t="s">
        <v>102</v>
      </c>
      <c r="E290" s="13" t="s">
        <v>103</v>
      </c>
      <c r="F290" s="13" t="s">
        <v>114</v>
      </c>
      <c r="G290" s="13" t="s">
        <v>115</v>
      </c>
      <c r="H290" s="13" t="s">
        <v>144</v>
      </c>
      <c r="I290" s="13" t="str">
        <f t="shared" si="151"/>
        <v>ano</v>
      </c>
      <c r="J290" s="14">
        <f>VLOOKUP(D290,'struktura dle kraje'!A:C,3,0)</f>
        <v>1229343</v>
      </c>
      <c r="K290" s="45">
        <f>VLOOKUP(F290,'struktura dle okresů'!A:C,3,0)</f>
        <v>402739</v>
      </c>
      <c r="L290" s="44">
        <v>205</v>
      </c>
      <c r="M290" s="14">
        <v>4</v>
      </c>
      <c r="N290" s="14">
        <v>16</v>
      </c>
      <c r="O290" s="15">
        <v>225</v>
      </c>
      <c r="P290" s="14"/>
      <c r="Q290" s="14"/>
      <c r="R290" s="14">
        <v>243</v>
      </c>
      <c r="S290" s="14"/>
      <c r="T290" s="14"/>
      <c r="U290" s="14"/>
      <c r="V290" s="16">
        <v>243</v>
      </c>
      <c r="W290" s="17"/>
      <c r="X290" s="142">
        <f>VLOOKUP($D290,'struktura dle kraje'!$A:$O,4,0)</f>
        <v>5301</v>
      </c>
      <c r="Y290" s="143">
        <f>VLOOKUP($D290,'struktura dle kraje'!$A:$O,5,0)</f>
        <v>144</v>
      </c>
      <c r="Z290" s="143">
        <f>VLOOKUP($D290,'struktura dle kraje'!$A:$O,6,0)</f>
        <v>674</v>
      </c>
      <c r="AA290" s="144">
        <f>VLOOKUP($D290,'struktura dle kraje'!$A:$O,7,0)</f>
        <v>6119</v>
      </c>
      <c r="AB290" s="143">
        <f>VLOOKUP($D290,'struktura dle kraje'!$A:$O,8,0)</f>
        <v>68</v>
      </c>
      <c r="AC290" s="143">
        <f>VLOOKUP($D290,'struktura dle kraje'!$A:$O,9,0)</f>
        <v>28</v>
      </c>
      <c r="AD290" s="143">
        <f>VLOOKUP($D290,'struktura dle kraje'!$A:$O,10,0)</f>
        <v>1130</v>
      </c>
      <c r="AE290" s="143">
        <f>VLOOKUP($D290,'struktura dle kraje'!$A:$O,11,0)</f>
        <v>1003</v>
      </c>
      <c r="AF290" s="143">
        <f>VLOOKUP($D290,'struktura dle kraje'!$A:$O,12,0)</f>
        <v>364</v>
      </c>
      <c r="AG290" s="143">
        <f>VLOOKUP($D290,'struktura dle kraje'!$A:$O,13,0)</f>
        <v>67</v>
      </c>
      <c r="AH290" s="145">
        <f>VLOOKUP($D290,'struktura dle kraje'!$A:$O,14,0)</f>
        <v>2660</v>
      </c>
      <c r="AI290" s="146">
        <f>VLOOKUP($D290,'struktura dle kraje'!$A:$O,15,0)</f>
        <v>270</v>
      </c>
      <c r="AJ290" s="167">
        <f>VLOOKUP($F290,'struktura dle okresů'!$A:$O,4,0)</f>
        <v>3184</v>
      </c>
      <c r="AK290" s="168">
        <f>VLOOKUP($F290,'struktura dle okresů'!$A:$O,5,0)</f>
        <v>85</v>
      </c>
      <c r="AL290" s="168">
        <f>VLOOKUP($F290,'struktura dle okresů'!$A:$O,6,0)</f>
        <v>518</v>
      </c>
      <c r="AM290" s="169">
        <f>VLOOKUP($F290,'struktura dle okresů'!$A:$O,7,0)</f>
        <v>3787</v>
      </c>
      <c r="AN290" s="168">
        <f>VLOOKUP($F290,'struktura dle okresů'!$A:$O,8,0)</f>
        <v>63</v>
      </c>
      <c r="AO290" s="168">
        <f>VLOOKUP($F290,'struktura dle okresů'!$A:$O,9,0)</f>
        <v>23</v>
      </c>
      <c r="AP290" s="168">
        <f>VLOOKUP($F290,'struktura dle okresů'!$A:$O,10,0)</f>
        <v>339</v>
      </c>
      <c r="AQ290" s="168">
        <f>VLOOKUP($F290,'struktura dle okresů'!$A:$O,11,0)</f>
        <v>813</v>
      </c>
      <c r="AR290" s="168">
        <f>VLOOKUP($F290,'struktura dle okresů'!$A:$O,12,0)</f>
        <v>170</v>
      </c>
      <c r="AS290" s="168">
        <f>VLOOKUP($F290,'struktura dle okresů'!$A:$O,13,0)</f>
        <v>20</v>
      </c>
      <c r="AT290" s="170">
        <f>VLOOKUP($F290,'struktura dle okresů'!$A:$O,14,0)</f>
        <v>1428</v>
      </c>
      <c r="AU290" s="171">
        <f>VLOOKUP($F290,'struktura dle okresů'!$A:$O,15,0)</f>
        <v>0</v>
      </c>
      <c r="AV290" s="30">
        <f t="shared" si="152"/>
        <v>4.8453047814885726E-3</v>
      </c>
      <c r="AW290" s="31">
        <f t="shared" si="153"/>
        <v>4.8721071863580996E-3</v>
      </c>
      <c r="AX290" s="31">
        <f t="shared" si="154"/>
        <v>3.2619775739041795E-3</v>
      </c>
      <c r="AY290" s="121">
        <f t="shared" si="155"/>
        <v>4.6840845217029246E-3</v>
      </c>
      <c r="AZ290" s="31" t="str">
        <f t="shared" si="156"/>
        <v/>
      </c>
      <c r="BA290" s="31" t="str">
        <f t="shared" si="157"/>
        <v/>
      </c>
      <c r="BB290" s="31">
        <f t="shared" si="158"/>
        <v>2.2018847408481333E-2</v>
      </c>
      <c r="BC290" s="31" t="str">
        <f t="shared" si="159"/>
        <v/>
      </c>
      <c r="BD290" s="31" t="str">
        <f t="shared" si="160"/>
        <v/>
      </c>
      <c r="BE290" s="31" t="str">
        <f t="shared" si="161"/>
        <v/>
      </c>
      <c r="BF290" s="122">
        <f t="shared" si="162"/>
        <v>8.5110854260796471E-3</v>
      </c>
      <c r="BG290" s="123" t="str">
        <f t="shared" si="163"/>
        <v/>
      </c>
      <c r="BH290" s="184">
        <f t="shared" si="164"/>
        <v>3.8671948688926615E-2</v>
      </c>
      <c r="BI290" s="185">
        <f t="shared" si="165"/>
        <v>2.7777777777777776E-2</v>
      </c>
      <c r="BJ290" s="185">
        <f t="shared" si="166"/>
        <v>2.3738872403560832E-2</v>
      </c>
      <c r="BK290" s="186">
        <f t="shared" si="167"/>
        <v>3.6770714168981859E-2</v>
      </c>
      <c r="BL290" s="185" t="str">
        <f t="shared" si="168"/>
        <v/>
      </c>
      <c r="BM290" s="185" t="str">
        <f t="shared" si="169"/>
        <v/>
      </c>
      <c r="BN290" s="185">
        <f t="shared" si="170"/>
        <v>0.21504424778761061</v>
      </c>
      <c r="BO290" s="185" t="str">
        <f t="shared" si="171"/>
        <v/>
      </c>
      <c r="BP290" s="185" t="str">
        <f t="shared" si="172"/>
        <v/>
      </c>
      <c r="BQ290" s="185" t="str">
        <f t="shared" si="173"/>
        <v/>
      </c>
      <c r="BR290" s="187">
        <f t="shared" si="174"/>
        <v>9.1353383458646617E-2</v>
      </c>
      <c r="BS290" s="188" t="str">
        <f t="shared" si="175"/>
        <v/>
      </c>
      <c r="BT290" s="209">
        <f t="shared" si="176"/>
        <v>6.4384422110552758E-2</v>
      </c>
      <c r="BU290" s="210">
        <f t="shared" si="177"/>
        <v>4.7058823529411764E-2</v>
      </c>
      <c r="BV290" s="210">
        <f t="shared" si="178"/>
        <v>3.0888030888030889E-2</v>
      </c>
      <c r="BW290" s="211">
        <f t="shared" si="179"/>
        <v>5.9413783997887507E-2</v>
      </c>
      <c r="BX290" s="210" t="str">
        <f t="shared" si="180"/>
        <v/>
      </c>
      <c r="BY290" s="210" t="str">
        <f t="shared" si="181"/>
        <v/>
      </c>
      <c r="BZ290" s="210">
        <f t="shared" si="182"/>
        <v>0.7168141592920354</v>
      </c>
      <c r="CA290" s="210" t="str">
        <f t="shared" si="183"/>
        <v/>
      </c>
      <c r="CB290" s="210" t="str">
        <f t="shared" si="184"/>
        <v/>
      </c>
      <c r="CC290" s="210" t="str">
        <f t="shared" si="185"/>
        <v/>
      </c>
      <c r="CD290" s="212">
        <f t="shared" si="186"/>
        <v>0.17016806722689076</v>
      </c>
      <c r="CE290" s="213" t="str">
        <f t="shared" si="187"/>
        <v/>
      </c>
    </row>
    <row r="291" spans="1:83" x14ac:dyDescent="0.25">
      <c r="A291" s="12" t="s">
        <v>742</v>
      </c>
      <c r="B291" s="13" t="s">
        <v>743</v>
      </c>
      <c r="C291" s="13" t="s">
        <v>204</v>
      </c>
      <c r="D291" s="13" t="s">
        <v>65</v>
      </c>
      <c r="E291" s="13" t="s">
        <v>66</v>
      </c>
      <c r="F291" s="13" t="s">
        <v>349</v>
      </c>
      <c r="G291" s="13" t="s">
        <v>350</v>
      </c>
      <c r="H291" s="13" t="s">
        <v>673</v>
      </c>
      <c r="I291" s="13" t="str">
        <f t="shared" si="151"/>
        <v>ne</v>
      </c>
      <c r="J291" s="14">
        <f>VLOOKUP(D291,'struktura dle kraje'!A:C,3,0)</f>
        <v>555923</v>
      </c>
      <c r="K291" s="45">
        <f>VLOOKUP(F291,'struktura dle okresů'!A:C,3,0)</f>
        <v>109747</v>
      </c>
      <c r="L291" s="44"/>
      <c r="M291" s="14"/>
      <c r="N291" s="14"/>
      <c r="O291" s="15"/>
      <c r="P291" s="14"/>
      <c r="Q291" s="14"/>
      <c r="R291" s="14"/>
      <c r="S291" s="14"/>
      <c r="T291" s="14"/>
      <c r="U291" s="14">
        <v>30</v>
      </c>
      <c r="V291" s="16">
        <v>30</v>
      </c>
      <c r="W291" s="17"/>
      <c r="X291" s="142">
        <f>VLOOKUP($D291,'struktura dle kraje'!$A:$O,4,0)</f>
        <v>2448</v>
      </c>
      <c r="Y291" s="143">
        <f>VLOOKUP($D291,'struktura dle kraje'!$A:$O,5,0)</f>
        <v>35</v>
      </c>
      <c r="Z291" s="143">
        <f>VLOOKUP($D291,'struktura dle kraje'!$A:$O,6,0)</f>
        <v>268</v>
      </c>
      <c r="AA291" s="144">
        <f>VLOOKUP($D291,'struktura dle kraje'!$A:$O,7,0)</f>
        <v>2751</v>
      </c>
      <c r="AB291" s="143">
        <f>VLOOKUP($D291,'struktura dle kraje'!$A:$O,8,0)</f>
        <v>24</v>
      </c>
      <c r="AC291" s="143">
        <f>VLOOKUP($D291,'struktura dle kraje'!$A:$O,9,0)</f>
        <v>10</v>
      </c>
      <c r="AD291" s="143">
        <f>VLOOKUP($D291,'struktura dle kraje'!$A:$O,10,0)</f>
        <v>446</v>
      </c>
      <c r="AE291" s="143">
        <f>VLOOKUP($D291,'struktura dle kraje'!$A:$O,11,0)</f>
        <v>519</v>
      </c>
      <c r="AF291" s="143">
        <f>VLOOKUP($D291,'struktura dle kraje'!$A:$O,12,0)</f>
        <v>532</v>
      </c>
      <c r="AG291" s="143">
        <f>VLOOKUP($D291,'struktura dle kraje'!$A:$O,13,0)</f>
        <v>30</v>
      </c>
      <c r="AH291" s="145">
        <f>VLOOKUP($D291,'struktura dle kraje'!$A:$O,14,0)</f>
        <v>1561</v>
      </c>
      <c r="AI291" s="146">
        <f>VLOOKUP($D291,'struktura dle kraje'!$A:$O,15,0)</f>
        <v>1116</v>
      </c>
      <c r="AJ291" s="167">
        <f>VLOOKUP($F291,'struktura dle okresů'!$A:$O,4,0)</f>
        <v>374</v>
      </c>
      <c r="AK291" s="168">
        <f>VLOOKUP($F291,'struktura dle okresů'!$A:$O,5,0)</f>
        <v>6</v>
      </c>
      <c r="AL291" s="168">
        <f>VLOOKUP($F291,'struktura dle okresů'!$A:$O,6,0)</f>
        <v>33</v>
      </c>
      <c r="AM291" s="169">
        <f>VLOOKUP($F291,'struktura dle okresů'!$A:$O,7,0)</f>
        <v>413</v>
      </c>
      <c r="AN291" s="168">
        <f>VLOOKUP($F291,'struktura dle okresů'!$A:$O,8,0)</f>
        <v>7</v>
      </c>
      <c r="AO291" s="168">
        <f>VLOOKUP($F291,'struktura dle okresů'!$A:$O,9,0)</f>
        <v>5</v>
      </c>
      <c r="AP291" s="168">
        <f>VLOOKUP($F291,'struktura dle okresů'!$A:$O,10,0)</f>
        <v>83</v>
      </c>
      <c r="AQ291" s="168">
        <f>VLOOKUP($F291,'struktura dle okresů'!$A:$O,11,0)</f>
        <v>20</v>
      </c>
      <c r="AR291" s="168">
        <f>VLOOKUP($F291,'struktura dle okresů'!$A:$O,12,0)</f>
        <v>44</v>
      </c>
      <c r="AS291" s="168">
        <f>VLOOKUP($F291,'struktura dle okresů'!$A:$O,13,0)</f>
        <v>30</v>
      </c>
      <c r="AT291" s="170">
        <f>VLOOKUP($F291,'struktura dle okresů'!$A:$O,14,0)</f>
        <v>189</v>
      </c>
      <c r="AU291" s="171">
        <f>VLOOKUP($F291,'struktura dle okresů'!$A:$O,15,0)</f>
        <v>300</v>
      </c>
      <c r="AV291" s="30" t="str">
        <f t="shared" si="152"/>
        <v/>
      </c>
      <c r="AW291" s="31" t="str">
        <f t="shared" si="153"/>
        <v/>
      </c>
      <c r="AX291" s="31" t="str">
        <f t="shared" si="154"/>
        <v/>
      </c>
      <c r="AY291" s="121" t="str">
        <f t="shared" si="155"/>
        <v/>
      </c>
      <c r="AZ291" s="31" t="str">
        <f t="shared" si="156"/>
        <v/>
      </c>
      <c r="BA291" s="31" t="str">
        <f t="shared" si="157"/>
        <v/>
      </c>
      <c r="BB291" s="31" t="str">
        <f t="shared" si="158"/>
        <v/>
      </c>
      <c r="BC291" s="31" t="str">
        <f t="shared" si="159"/>
        <v/>
      </c>
      <c r="BD291" s="31" t="str">
        <f t="shared" si="160"/>
        <v/>
      </c>
      <c r="BE291" s="31">
        <f t="shared" si="161"/>
        <v>5.272407732864675E-2</v>
      </c>
      <c r="BF291" s="122">
        <f t="shared" si="162"/>
        <v>1.0507512871703267E-3</v>
      </c>
      <c r="BG291" s="123" t="str">
        <f t="shared" si="163"/>
        <v/>
      </c>
      <c r="BH291" s="184" t="str">
        <f t="shared" si="164"/>
        <v/>
      </c>
      <c r="BI291" s="185" t="str">
        <f t="shared" si="165"/>
        <v/>
      </c>
      <c r="BJ291" s="185" t="str">
        <f t="shared" si="166"/>
        <v/>
      </c>
      <c r="BK291" s="186" t="str">
        <f t="shared" si="167"/>
        <v/>
      </c>
      <c r="BL291" s="185" t="str">
        <f t="shared" si="168"/>
        <v/>
      </c>
      <c r="BM291" s="185" t="str">
        <f t="shared" si="169"/>
        <v/>
      </c>
      <c r="BN291" s="185" t="str">
        <f t="shared" si="170"/>
        <v/>
      </c>
      <c r="BO291" s="185" t="str">
        <f t="shared" si="171"/>
        <v/>
      </c>
      <c r="BP291" s="185" t="str">
        <f t="shared" si="172"/>
        <v/>
      </c>
      <c r="BQ291" s="185">
        <f t="shared" si="173"/>
        <v>1</v>
      </c>
      <c r="BR291" s="187">
        <f t="shared" si="174"/>
        <v>1.9218449711723255E-2</v>
      </c>
      <c r="BS291" s="188" t="str">
        <f t="shared" si="175"/>
        <v/>
      </c>
      <c r="BT291" s="209" t="str">
        <f t="shared" si="176"/>
        <v/>
      </c>
      <c r="BU291" s="210" t="str">
        <f t="shared" si="177"/>
        <v/>
      </c>
      <c r="BV291" s="210" t="str">
        <f t="shared" si="178"/>
        <v/>
      </c>
      <c r="BW291" s="211" t="str">
        <f t="shared" si="179"/>
        <v/>
      </c>
      <c r="BX291" s="210" t="str">
        <f t="shared" si="180"/>
        <v/>
      </c>
      <c r="BY291" s="210" t="str">
        <f t="shared" si="181"/>
        <v/>
      </c>
      <c r="BZ291" s="210" t="str">
        <f t="shared" si="182"/>
        <v/>
      </c>
      <c r="CA291" s="210" t="str">
        <f t="shared" si="183"/>
        <v/>
      </c>
      <c r="CB291" s="210" t="str">
        <f t="shared" si="184"/>
        <v/>
      </c>
      <c r="CC291" s="210">
        <f t="shared" si="185"/>
        <v>1</v>
      </c>
      <c r="CD291" s="212">
        <f t="shared" si="186"/>
        <v>0.15873015873015872</v>
      </c>
      <c r="CE291" s="213" t="str">
        <f t="shared" si="187"/>
        <v/>
      </c>
    </row>
    <row r="292" spans="1:83" x14ac:dyDescent="0.25">
      <c r="A292" s="12" t="s">
        <v>742</v>
      </c>
      <c r="B292" s="13" t="s">
        <v>743</v>
      </c>
      <c r="C292" s="13" t="s">
        <v>204</v>
      </c>
      <c r="D292" s="13" t="s">
        <v>65</v>
      </c>
      <c r="E292" s="13" t="s">
        <v>66</v>
      </c>
      <c r="F292" s="13" t="s">
        <v>67</v>
      </c>
      <c r="G292" s="13" t="s">
        <v>68</v>
      </c>
      <c r="H292" s="13" t="s">
        <v>673</v>
      </c>
      <c r="I292" s="13" t="str">
        <f t="shared" si="151"/>
        <v>ne</v>
      </c>
      <c r="J292" s="14">
        <f>VLOOKUP(D292,'struktura dle kraje'!A:C,3,0)</f>
        <v>555923</v>
      </c>
      <c r="K292" s="45">
        <f>VLOOKUP(F292,'struktura dle okresů'!A:C,3,0)</f>
        <v>116554</v>
      </c>
      <c r="L292" s="44"/>
      <c r="M292" s="14"/>
      <c r="N292" s="14"/>
      <c r="O292" s="15"/>
      <c r="P292" s="14"/>
      <c r="Q292" s="14"/>
      <c r="R292" s="14"/>
      <c r="S292" s="14"/>
      <c r="T292" s="14">
        <v>28</v>
      </c>
      <c r="U292" s="14"/>
      <c r="V292" s="16">
        <v>28</v>
      </c>
      <c r="W292" s="17"/>
      <c r="X292" s="142">
        <f>VLOOKUP($D292,'struktura dle kraje'!$A:$O,4,0)</f>
        <v>2448</v>
      </c>
      <c r="Y292" s="143">
        <f>VLOOKUP($D292,'struktura dle kraje'!$A:$O,5,0)</f>
        <v>35</v>
      </c>
      <c r="Z292" s="143">
        <f>VLOOKUP($D292,'struktura dle kraje'!$A:$O,6,0)</f>
        <v>268</v>
      </c>
      <c r="AA292" s="144">
        <f>VLOOKUP($D292,'struktura dle kraje'!$A:$O,7,0)</f>
        <v>2751</v>
      </c>
      <c r="AB292" s="143">
        <f>VLOOKUP($D292,'struktura dle kraje'!$A:$O,8,0)</f>
        <v>24</v>
      </c>
      <c r="AC292" s="143">
        <f>VLOOKUP($D292,'struktura dle kraje'!$A:$O,9,0)</f>
        <v>10</v>
      </c>
      <c r="AD292" s="143">
        <f>VLOOKUP($D292,'struktura dle kraje'!$A:$O,10,0)</f>
        <v>446</v>
      </c>
      <c r="AE292" s="143">
        <f>VLOOKUP($D292,'struktura dle kraje'!$A:$O,11,0)</f>
        <v>519</v>
      </c>
      <c r="AF292" s="143">
        <f>VLOOKUP($D292,'struktura dle kraje'!$A:$O,12,0)</f>
        <v>532</v>
      </c>
      <c r="AG292" s="143">
        <f>VLOOKUP($D292,'struktura dle kraje'!$A:$O,13,0)</f>
        <v>30</v>
      </c>
      <c r="AH292" s="145">
        <f>VLOOKUP($D292,'struktura dle kraje'!$A:$O,14,0)</f>
        <v>1561</v>
      </c>
      <c r="AI292" s="146">
        <f>VLOOKUP($D292,'struktura dle kraje'!$A:$O,15,0)</f>
        <v>1116</v>
      </c>
      <c r="AJ292" s="167">
        <f>VLOOKUP($F292,'struktura dle okresů'!$A:$O,4,0)</f>
        <v>464</v>
      </c>
      <c r="AK292" s="168">
        <f>VLOOKUP($F292,'struktura dle okresů'!$A:$O,5,0)</f>
        <v>5</v>
      </c>
      <c r="AL292" s="168">
        <f>VLOOKUP($F292,'struktura dle okresů'!$A:$O,6,0)</f>
        <v>26</v>
      </c>
      <c r="AM292" s="169">
        <f>VLOOKUP($F292,'struktura dle okresů'!$A:$O,7,0)</f>
        <v>495</v>
      </c>
      <c r="AN292" s="168">
        <f>VLOOKUP($F292,'struktura dle okresů'!$A:$O,8,0)</f>
        <v>17</v>
      </c>
      <c r="AO292" s="168">
        <f>VLOOKUP($F292,'struktura dle okresů'!$A:$O,9,0)</f>
        <v>5</v>
      </c>
      <c r="AP292" s="168">
        <f>VLOOKUP($F292,'struktura dle okresů'!$A:$O,10,0)</f>
        <v>0</v>
      </c>
      <c r="AQ292" s="168">
        <f>VLOOKUP($F292,'struktura dle okresů'!$A:$O,11,0)</f>
        <v>333</v>
      </c>
      <c r="AR292" s="168">
        <f>VLOOKUP($F292,'struktura dle okresů'!$A:$O,12,0)</f>
        <v>379</v>
      </c>
      <c r="AS292" s="168">
        <f>VLOOKUP($F292,'struktura dle okresů'!$A:$O,13,0)</f>
        <v>0</v>
      </c>
      <c r="AT292" s="170">
        <f>VLOOKUP($F292,'struktura dle okresů'!$A:$O,14,0)</f>
        <v>734</v>
      </c>
      <c r="AU292" s="171">
        <f>VLOOKUP($F292,'struktura dle okresů'!$A:$O,15,0)</f>
        <v>496</v>
      </c>
      <c r="AV292" s="30" t="str">
        <f t="shared" si="152"/>
        <v/>
      </c>
      <c r="AW292" s="31" t="str">
        <f t="shared" si="153"/>
        <v/>
      </c>
      <c r="AX292" s="31" t="str">
        <f t="shared" si="154"/>
        <v/>
      </c>
      <c r="AY292" s="121" t="str">
        <f t="shared" si="155"/>
        <v/>
      </c>
      <c r="AZ292" s="31" t="str">
        <f t="shared" si="156"/>
        <v/>
      </c>
      <c r="BA292" s="31" t="str">
        <f t="shared" si="157"/>
        <v/>
      </c>
      <c r="BB292" s="31" t="str">
        <f t="shared" si="158"/>
        <v/>
      </c>
      <c r="BC292" s="31" t="str">
        <f t="shared" si="159"/>
        <v/>
      </c>
      <c r="BD292" s="31">
        <f t="shared" si="160"/>
        <v>7.1301247771836003E-3</v>
      </c>
      <c r="BE292" s="31" t="str">
        <f t="shared" si="161"/>
        <v/>
      </c>
      <c r="BF292" s="122">
        <f t="shared" si="162"/>
        <v>9.8070120135897165E-4</v>
      </c>
      <c r="BG292" s="123" t="str">
        <f t="shared" si="163"/>
        <v/>
      </c>
      <c r="BH292" s="184" t="str">
        <f t="shared" si="164"/>
        <v/>
      </c>
      <c r="BI292" s="185" t="str">
        <f t="shared" si="165"/>
        <v/>
      </c>
      <c r="BJ292" s="185" t="str">
        <f t="shared" si="166"/>
        <v/>
      </c>
      <c r="BK292" s="186" t="str">
        <f t="shared" si="167"/>
        <v/>
      </c>
      <c r="BL292" s="185" t="str">
        <f t="shared" si="168"/>
        <v/>
      </c>
      <c r="BM292" s="185" t="str">
        <f t="shared" si="169"/>
        <v/>
      </c>
      <c r="BN292" s="185" t="str">
        <f t="shared" si="170"/>
        <v/>
      </c>
      <c r="BO292" s="185" t="str">
        <f t="shared" si="171"/>
        <v/>
      </c>
      <c r="BP292" s="185">
        <f t="shared" si="172"/>
        <v>5.2631578947368418E-2</v>
      </c>
      <c r="BQ292" s="185" t="str">
        <f t="shared" si="173"/>
        <v/>
      </c>
      <c r="BR292" s="187">
        <f t="shared" si="174"/>
        <v>1.7937219730941704E-2</v>
      </c>
      <c r="BS292" s="188" t="str">
        <f t="shared" si="175"/>
        <v/>
      </c>
      <c r="BT292" s="209" t="str">
        <f t="shared" si="176"/>
        <v/>
      </c>
      <c r="BU292" s="210" t="str">
        <f t="shared" si="177"/>
        <v/>
      </c>
      <c r="BV292" s="210" t="str">
        <f t="shared" si="178"/>
        <v/>
      </c>
      <c r="BW292" s="211" t="str">
        <f t="shared" si="179"/>
        <v/>
      </c>
      <c r="BX292" s="210" t="str">
        <f t="shared" si="180"/>
        <v/>
      </c>
      <c r="BY292" s="210" t="str">
        <f t="shared" si="181"/>
        <v/>
      </c>
      <c r="BZ292" s="210" t="str">
        <f t="shared" si="182"/>
        <v/>
      </c>
      <c r="CA292" s="210" t="str">
        <f t="shared" si="183"/>
        <v/>
      </c>
      <c r="CB292" s="210">
        <f t="shared" si="184"/>
        <v>7.3878627968337732E-2</v>
      </c>
      <c r="CC292" s="210" t="str">
        <f t="shared" si="185"/>
        <v/>
      </c>
      <c r="CD292" s="212">
        <f t="shared" si="186"/>
        <v>3.8147138964577658E-2</v>
      </c>
      <c r="CE292" s="213" t="str">
        <f t="shared" si="187"/>
        <v/>
      </c>
    </row>
    <row r="293" spans="1:83" x14ac:dyDescent="0.25">
      <c r="A293" s="12" t="s">
        <v>744</v>
      </c>
      <c r="B293" s="13" t="s">
        <v>745</v>
      </c>
      <c r="C293" s="13" t="s">
        <v>195</v>
      </c>
      <c r="D293" s="13" t="s">
        <v>108</v>
      </c>
      <c r="E293" s="13" t="s">
        <v>109</v>
      </c>
      <c r="F293" s="13" t="s">
        <v>316</v>
      </c>
      <c r="G293" s="13" t="s">
        <v>317</v>
      </c>
      <c r="H293" s="13" t="s">
        <v>205</v>
      </c>
      <c r="I293" s="13" t="str">
        <f t="shared" si="151"/>
        <v>ne</v>
      </c>
      <c r="J293" s="14">
        <f>VLOOKUP(D293,'struktura dle kraje'!A:C,3,0)</f>
        <v>631500</v>
      </c>
      <c r="K293" s="45">
        <f>VLOOKUP(F293,'struktura dle okresů'!A:C,3,0)</f>
        <v>36492</v>
      </c>
      <c r="L293" s="44"/>
      <c r="M293" s="14"/>
      <c r="N293" s="14"/>
      <c r="O293" s="15"/>
      <c r="P293" s="14"/>
      <c r="Q293" s="14"/>
      <c r="R293" s="14"/>
      <c r="S293" s="14">
        <v>93</v>
      </c>
      <c r="T293" s="14"/>
      <c r="U293" s="14"/>
      <c r="V293" s="16">
        <v>93</v>
      </c>
      <c r="W293" s="17"/>
      <c r="X293" s="142">
        <f>VLOOKUP($D293,'struktura dle kraje'!$A:$O,4,0)</f>
        <v>2590</v>
      </c>
      <c r="Y293" s="143">
        <f>VLOOKUP($D293,'struktura dle kraje'!$A:$O,5,0)</f>
        <v>46</v>
      </c>
      <c r="Z293" s="143">
        <f>VLOOKUP($D293,'struktura dle kraje'!$A:$O,6,0)</f>
        <v>240</v>
      </c>
      <c r="AA293" s="144">
        <f>VLOOKUP($D293,'struktura dle kraje'!$A:$O,7,0)</f>
        <v>2876</v>
      </c>
      <c r="AB293" s="143">
        <f>VLOOKUP($D293,'struktura dle kraje'!$A:$O,8,0)</f>
        <v>49</v>
      </c>
      <c r="AC293" s="143">
        <f>VLOOKUP($D293,'struktura dle kraje'!$A:$O,9,0)</f>
        <v>15</v>
      </c>
      <c r="AD293" s="143">
        <f>VLOOKUP($D293,'struktura dle kraje'!$A:$O,10,0)</f>
        <v>583</v>
      </c>
      <c r="AE293" s="143">
        <f>VLOOKUP($D293,'struktura dle kraje'!$A:$O,11,0)</f>
        <v>965</v>
      </c>
      <c r="AF293" s="143">
        <f>VLOOKUP($D293,'struktura dle kraje'!$A:$O,12,0)</f>
        <v>212</v>
      </c>
      <c r="AG293" s="143">
        <f>VLOOKUP($D293,'struktura dle kraje'!$A:$O,13,0)</f>
        <v>30</v>
      </c>
      <c r="AH293" s="145">
        <f>VLOOKUP($D293,'struktura dle kraje'!$A:$O,14,0)</f>
        <v>1854</v>
      </c>
      <c r="AI293" s="146">
        <f>VLOOKUP($D293,'struktura dle kraje'!$A:$O,15,0)</f>
        <v>1320</v>
      </c>
      <c r="AJ293" s="167">
        <f>VLOOKUP($F293,'struktura dle okresů'!$A:$O,4,0)</f>
        <v>98</v>
      </c>
      <c r="AK293" s="168">
        <f>VLOOKUP($F293,'struktura dle okresů'!$A:$O,5,0)</f>
        <v>5</v>
      </c>
      <c r="AL293" s="168">
        <f>VLOOKUP($F293,'struktura dle okresů'!$A:$O,6,0)</f>
        <v>0</v>
      </c>
      <c r="AM293" s="169">
        <f>VLOOKUP($F293,'struktura dle okresů'!$A:$O,7,0)</f>
        <v>103</v>
      </c>
      <c r="AN293" s="168">
        <f>VLOOKUP($F293,'struktura dle okresů'!$A:$O,8,0)</f>
        <v>0</v>
      </c>
      <c r="AO293" s="168">
        <f>VLOOKUP($F293,'struktura dle okresů'!$A:$O,9,0)</f>
        <v>0</v>
      </c>
      <c r="AP293" s="168">
        <f>VLOOKUP($F293,'struktura dle okresů'!$A:$O,10,0)</f>
        <v>30</v>
      </c>
      <c r="AQ293" s="168">
        <f>VLOOKUP($F293,'struktura dle okresů'!$A:$O,11,0)</f>
        <v>243</v>
      </c>
      <c r="AR293" s="168">
        <f>VLOOKUP($F293,'struktura dle okresů'!$A:$O,12,0)</f>
        <v>0</v>
      </c>
      <c r="AS293" s="168">
        <f>VLOOKUP($F293,'struktura dle okresů'!$A:$O,13,0)</f>
        <v>0</v>
      </c>
      <c r="AT293" s="170">
        <f>VLOOKUP($F293,'struktura dle okresů'!$A:$O,14,0)</f>
        <v>273</v>
      </c>
      <c r="AU293" s="171">
        <f>VLOOKUP($F293,'struktura dle okresů'!$A:$O,15,0)</f>
        <v>660</v>
      </c>
      <c r="AV293" s="30" t="str">
        <f t="shared" si="152"/>
        <v/>
      </c>
      <c r="AW293" s="31" t="str">
        <f t="shared" si="153"/>
        <v/>
      </c>
      <c r="AX293" s="31" t="str">
        <f t="shared" si="154"/>
        <v/>
      </c>
      <c r="AY293" s="121" t="str">
        <f t="shared" si="155"/>
        <v/>
      </c>
      <c r="AZ293" s="31" t="str">
        <f t="shared" si="156"/>
        <v/>
      </c>
      <c r="BA293" s="31" t="str">
        <f t="shared" si="157"/>
        <v/>
      </c>
      <c r="BB293" s="31" t="str">
        <f t="shared" si="158"/>
        <v/>
      </c>
      <c r="BC293" s="31">
        <f t="shared" si="159"/>
        <v>7.7018633540372671E-3</v>
      </c>
      <c r="BD293" s="31" t="str">
        <f t="shared" si="160"/>
        <v/>
      </c>
      <c r="BE293" s="31" t="str">
        <f t="shared" si="161"/>
        <v/>
      </c>
      <c r="BF293" s="122">
        <f t="shared" si="162"/>
        <v>3.2573289902280132E-3</v>
      </c>
      <c r="BG293" s="123" t="str">
        <f t="shared" si="163"/>
        <v/>
      </c>
      <c r="BH293" s="184" t="str">
        <f t="shared" si="164"/>
        <v/>
      </c>
      <c r="BI293" s="185" t="str">
        <f t="shared" si="165"/>
        <v/>
      </c>
      <c r="BJ293" s="185" t="str">
        <f t="shared" si="166"/>
        <v/>
      </c>
      <c r="BK293" s="186" t="str">
        <f t="shared" si="167"/>
        <v/>
      </c>
      <c r="BL293" s="185" t="str">
        <f t="shared" si="168"/>
        <v/>
      </c>
      <c r="BM293" s="185" t="str">
        <f t="shared" si="169"/>
        <v/>
      </c>
      <c r="BN293" s="185" t="str">
        <f t="shared" si="170"/>
        <v/>
      </c>
      <c r="BO293" s="185">
        <f t="shared" si="171"/>
        <v>9.6373056994818657E-2</v>
      </c>
      <c r="BP293" s="185" t="str">
        <f t="shared" si="172"/>
        <v/>
      </c>
      <c r="BQ293" s="185" t="str">
        <f t="shared" si="173"/>
        <v/>
      </c>
      <c r="BR293" s="187">
        <f t="shared" si="174"/>
        <v>5.0161812297734629E-2</v>
      </c>
      <c r="BS293" s="188" t="str">
        <f t="shared" si="175"/>
        <v/>
      </c>
      <c r="BT293" s="209" t="str">
        <f t="shared" si="176"/>
        <v/>
      </c>
      <c r="BU293" s="210" t="str">
        <f t="shared" si="177"/>
        <v/>
      </c>
      <c r="BV293" s="210" t="str">
        <f t="shared" si="178"/>
        <v/>
      </c>
      <c r="BW293" s="211" t="str">
        <f t="shared" si="179"/>
        <v/>
      </c>
      <c r="BX293" s="210" t="str">
        <f t="shared" si="180"/>
        <v/>
      </c>
      <c r="BY293" s="210" t="str">
        <f t="shared" si="181"/>
        <v/>
      </c>
      <c r="BZ293" s="210" t="str">
        <f t="shared" si="182"/>
        <v/>
      </c>
      <c r="CA293" s="210">
        <f t="shared" si="183"/>
        <v>0.38271604938271603</v>
      </c>
      <c r="CB293" s="210" t="str">
        <f t="shared" si="184"/>
        <v/>
      </c>
      <c r="CC293" s="210" t="str">
        <f t="shared" si="185"/>
        <v/>
      </c>
      <c r="CD293" s="212">
        <f t="shared" si="186"/>
        <v>0.34065934065934067</v>
      </c>
      <c r="CE293" s="213" t="str">
        <f t="shared" si="187"/>
        <v/>
      </c>
    </row>
    <row r="294" spans="1:83" x14ac:dyDescent="0.25">
      <c r="A294" s="12" t="s">
        <v>746</v>
      </c>
      <c r="B294" s="13" t="s">
        <v>747</v>
      </c>
      <c r="C294" s="13" t="s">
        <v>53</v>
      </c>
      <c r="D294" s="13" t="s">
        <v>44</v>
      </c>
      <c r="E294" s="13" t="s">
        <v>45</v>
      </c>
      <c r="F294" s="13" t="s">
        <v>46</v>
      </c>
      <c r="G294" s="13" t="s">
        <v>47</v>
      </c>
      <c r="H294" s="13" t="s">
        <v>205</v>
      </c>
      <c r="I294" s="13" t="str">
        <f t="shared" si="151"/>
        <v>ano</v>
      </c>
      <c r="J294" s="14">
        <f>VLOOKUP(D294,'struktura dle kraje'!A:C,3,0)</f>
        <v>1397880</v>
      </c>
      <c r="K294" s="45">
        <f>VLOOKUP(F294,'struktura dle okresů'!A:C,3,0)</f>
        <v>1397880</v>
      </c>
      <c r="L294" s="44">
        <v>12</v>
      </c>
      <c r="M294" s="14"/>
      <c r="N294" s="14"/>
      <c r="O294" s="15">
        <v>12</v>
      </c>
      <c r="P294" s="14"/>
      <c r="Q294" s="14"/>
      <c r="R294" s="14"/>
      <c r="S294" s="14"/>
      <c r="T294" s="14"/>
      <c r="U294" s="14"/>
      <c r="V294" s="16">
        <v>0</v>
      </c>
      <c r="W294" s="17"/>
      <c r="X294" s="142">
        <f>VLOOKUP($D294,'struktura dle kraje'!$A:$O,4,0)</f>
        <v>7054</v>
      </c>
      <c r="Y294" s="143">
        <f>VLOOKUP($D294,'struktura dle kraje'!$A:$O,5,0)</f>
        <v>156</v>
      </c>
      <c r="Z294" s="143">
        <f>VLOOKUP($D294,'struktura dle kraje'!$A:$O,6,0)</f>
        <v>1231</v>
      </c>
      <c r="AA294" s="144">
        <f>VLOOKUP($D294,'struktura dle kraje'!$A:$O,7,0)</f>
        <v>8441</v>
      </c>
      <c r="AB294" s="143">
        <f>VLOOKUP($D294,'struktura dle kraje'!$A:$O,8,0)</f>
        <v>96</v>
      </c>
      <c r="AC294" s="143">
        <f>VLOOKUP($D294,'struktura dle kraje'!$A:$O,9,0)</f>
        <v>47</v>
      </c>
      <c r="AD294" s="143">
        <f>VLOOKUP($D294,'struktura dle kraje'!$A:$O,10,0)</f>
        <v>1277</v>
      </c>
      <c r="AE294" s="143">
        <f>VLOOKUP($D294,'struktura dle kraje'!$A:$O,11,0)</f>
        <v>1300</v>
      </c>
      <c r="AF294" s="143">
        <f>VLOOKUP($D294,'struktura dle kraje'!$A:$O,12,0)</f>
        <v>379</v>
      </c>
      <c r="AG294" s="143">
        <f>VLOOKUP($D294,'struktura dle kraje'!$A:$O,13,0)</f>
        <v>76</v>
      </c>
      <c r="AH294" s="145">
        <f>VLOOKUP($D294,'struktura dle kraje'!$A:$O,14,0)</f>
        <v>3175</v>
      </c>
      <c r="AI294" s="146">
        <f>VLOOKUP($D294,'struktura dle kraje'!$A:$O,15,0)</f>
        <v>120</v>
      </c>
      <c r="AJ294" s="167">
        <f>VLOOKUP($F294,'struktura dle okresů'!$A:$O,4,0)</f>
        <v>7054</v>
      </c>
      <c r="AK294" s="168">
        <f>VLOOKUP($F294,'struktura dle okresů'!$A:$O,5,0)</f>
        <v>156</v>
      </c>
      <c r="AL294" s="168">
        <f>VLOOKUP($F294,'struktura dle okresů'!$A:$O,6,0)</f>
        <v>1231</v>
      </c>
      <c r="AM294" s="169">
        <f>VLOOKUP($F294,'struktura dle okresů'!$A:$O,7,0)</f>
        <v>8441</v>
      </c>
      <c r="AN294" s="168">
        <f>VLOOKUP($F294,'struktura dle okresů'!$A:$O,8,0)</f>
        <v>96</v>
      </c>
      <c r="AO294" s="168">
        <f>VLOOKUP($F294,'struktura dle okresů'!$A:$O,9,0)</f>
        <v>47</v>
      </c>
      <c r="AP294" s="168">
        <f>VLOOKUP($F294,'struktura dle okresů'!$A:$O,10,0)</f>
        <v>1277</v>
      </c>
      <c r="AQ294" s="168">
        <f>VLOOKUP($F294,'struktura dle okresů'!$A:$O,11,0)</f>
        <v>1300</v>
      </c>
      <c r="AR294" s="168">
        <f>VLOOKUP($F294,'struktura dle okresů'!$A:$O,12,0)</f>
        <v>379</v>
      </c>
      <c r="AS294" s="168">
        <f>VLOOKUP($F294,'struktura dle okresů'!$A:$O,13,0)</f>
        <v>76</v>
      </c>
      <c r="AT294" s="170">
        <f>VLOOKUP($F294,'struktura dle okresů'!$A:$O,14,0)</f>
        <v>3175</v>
      </c>
      <c r="AU294" s="171">
        <f>VLOOKUP($F294,'struktura dle okresů'!$A:$O,15,0)</f>
        <v>120</v>
      </c>
      <c r="AV294" s="30">
        <f t="shared" si="152"/>
        <v>2.836275969651847E-4</v>
      </c>
      <c r="AW294" s="31" t="str">
        <f t="shared" si="153"/>
        <v/>
      </c>
      <c r="AX294" s="31" t="str">
        <f t="shared" si="154"/>
        <v/>
      </c>
      <c r="AY294" s="121">
        <f t="shared" si="155"/>
        <v>2.4981784115748931E-4</v>
      </c>
      <c r="AZ294" s="31" t="str">
        <f t="shared" si="156"/>
        <v/>
      </c>
      <c r="BA294" s="31" t="str">
        <f t="shared" si="157"/>
        <v/>
      </c>
      <c r="BB294" s="31" t="str">
        <f t="shared" si="158"/>
        <v/>
      </c>
      <c r="BC294" s="31" t="str">
        <f t="shared" si="159"/>
        <v/>
      </c>
      <c r="BD294" s="31" t="str">
        <f t="shared" si="160"/>
        <v/>
      </c>
      <c r="BE294" s="31" t="str">
        <f t="shared" si="161"/>
        <v/>
      </c>
      <c r="BF294" s="122" t="str">
        <f t="shared" si="162"/>
        <v/>
      </c>
      <c r="BG294" s="123" t="str">
        <f t="shared" si="163"/>
        <v/>
      </c>
      <c r="BH294" s="184">
        <f t="shared" si="164"/>
        <v>1.7011624610150269E-3</v>
      </c>
      <c r="BI294" s="185" t="str">
        <f t="shared" si="165"/>
        <v/>
      </c>
      <c r="BJ294" s="185" t="str">
        <f t="shared" si="166"/>
        <v/>
      </c>
      <c r="BK294" s="186">
        <f t="shared" si="167"/>
        <v>1.4216325079966828E-3</v>
      </c>
      <c r="BL294" s="185" t="str">
        <f t="shared" si="168"/>
        <v/>
      </c>
      <c r="BM294" s="185" t="str">
        <f t="shared" si="169"/>
        <v/>
      </c>
      <c r="BN294" s="185" t="str">
        <f t="shared" si="170"/>
        <v/>
      </c>
      <c r="BO294" s="185" t="str">
        <f t="shared" si="171"/>
        <v/>
      </c>
      <c r="BP294" s="185" t="str">
        <f t="shared" si="172"/>
        <v/>
      </c>
      <c r="BQ294" s="185" t="str">
        <f t="shared" si="173"/>
        <v/>
      </c>
      <c r="BR294" s="187" t="str">
        <f t="shared" si="174"/>
        <v/>
      </c>
      <c r="BS294" s="188" t="str">
        <f t="shared" si="175"/>
        <v/>
      </c>
      <c r="BT294" s="209">
        <f t="shared" si="176"/>
        <v>1.7011624610150269E-3</v>
      </c>
      <c r="BU294" s="210" t="str">
        <f t="shared" si="177"/>
        <v/>
      </c>
      <c r="BV294" s="210" t="str">
        <f t="shared" si="178"/>
        <v/>
      </c>
      <c r="BW294" s="211">
        <f t="shared" si="179"/>
        <v>1.4216325079966828E-3</v>
      </c>
      <c r="BX294" s="210" t="str">
        <f t="shared" si="180"/>
        <v/>
      </c>
      <c r="BY294" s="210" t="str">
        <f t="shared" si="181"/>
        <v/>
      </c>
      <c r="BZ294" s="210" t="str">
        <f t="shared" si="182"/>
        <v/>
      </c>
      <c r="CA294" s="210" t="str">
        <f t="shared" si="183"/>
        <v/>
      </c>
      <c r="CB294" s="210" t="str">
        <f t="shared" si="184"/>
        <v/>
      </c>
      <c r="CC294" s="210" t="str">
        <f t="shared" si="185"/>
        <v/>
      </c>
      <c r="CD294" s="212" t="str">
        <f t="shared" si="186"/>
        <v/>
      </c>
      <c r="CE294" s="213" t="str">
        <f t="shared" si="187"/>
        <v/>
      </c>
    </row>
    <row r="295" spans="1:83" x14ac:dyDescent="0.25">
      <c r="A295" s="12" t="s">
        <v>748</v>
      </c>
      <c r="B295" s="13" t="s">
        <v>749</v>
      </c>
      <c r="C295" s="13" t="s">
        <v>43</v>
      </c>
      <c r="D295" s="13" t="s">
        <v>44</v>
      </c>
      <c r="E295" s="13" t="s">
        <v>45</v>
      </c>
      <c r="F295" s="13" t="s">
        <v>46</v>
      </c>
      <c r="G295" s="13" t="s">
        <v>47</v>
      </c>
      <c r="H295" s="13" t="s">
        <v>205</v>
      </c>
      <c r="I295" s="13" t="str">
        <f t="shared" si="151"/>
        <v>ano</v>
      </c>
      <c r="J295" s="14">
        <f>VLOOKUP(D295,'struktura dle kraje'!A:C,3,0)</f>
        <v>1397880</v>
      </c>
      <c r="K295" s="45">
        <f>VLOOKUP(F295,'struktura dle okresů'!A:C,3,0)</f>
        <v>1397880</v>
      </c>
      <c r="L295" s="44">
        <v>20</v>
      </c>
      <c r="M295" s="14"/>
      <c r="N295" s="14">
        <v>7</v>
      </c>
      <c r="O295" s="15">
        <v>27</v>
      </c>
      <c r="P295" s="14">
        <v>26</v>
      </c>
      <c r="Q295" s="14">
        <v>8</v>
      </c>
      <c r="R295" s="14"/>
      <c r="S295" s="14">
        <v>142</v>
      </c>
      <c r="T295" s="14"/>
      <c r="U295" s="14"/>
      <c r="V295" s="16">
        <v>176</v>
      </c>
      <c r="W295" s="17"/>
      <c r="X295" s="142">
        <f>VLOOKUP($D295,'struktura dle kraje'!$A:$O,4,0)</f>
        <v>7054</v>
      </c>
      <c r="Y295" s="143">
        <f>VLOOKUP($D295,'struktura dle kraje'!$A:$O,5,0)</f>
        <v>156</v>
      </c>
      <c r="Z295" s="143">
        <f>VLOOKUP($D295,'struktura dle kraje'!$A:$O,6,0)</f>
        <v>1231</v>
      </c>
      <c r="AA295" s="144">
        <f>VLOOKUP($D295,'struktura dle kraje'!$A:$O,7,0)</f>
        <v>8441</v>
      </c>
      <c r="AB295" s="143">
        <f>VLOOKUP($D295,'struktura dle kraje'!$A:$O,8,0)</f>
        <v>96</v>
      </c>
      <c r="AC295" s="143">
        <f>VLOOKUP($D295,'struktura dle kraje'!$A:$O,9,0)</f>
        <v>47</v>
      </c>
      <c r="AD295" s="143">
        <f>VLOOKUP($D295,'struktura dle kraje'!$A:$O,10,0)</f>
        <v>1277</v>
      </c>
      <c r="AE295" s="143">
        <f>VLOOKUP($D295,'struktura dle kraje'!$A:$O,11,0)</f>
        <v>1300</v>
      </c>
      <c r="AF295" s="143">
        <f>VLOOKUP($D295,'struktura dle kraje'!$A:$O,12,0)</f>
        <v>379</v>
      </c>
      <c r="AG295" s="143">
        <f>VLOOKUP($D295,'struktura dle kraje'!$A:$O,13,0)</f>
        <v>76</v>
      </c>
      <c r="AH295" s="145">
        <f>VLOOKUP($D295,'struktura dle kraje'!$A:$O,14,0)</f>
        <v>3175</v>
      </c>
      <c r="AI295" s="146">
        <f>VLOOKUP($D295,'struktura dle kraje'!$A:$O,15,0)</f>
        <v>120</v>
      </c>
      <c r="AJ295" s="167">
        <f>VLOOKUP($F295,'struktura dle okresů'!$A:$O,4,0)</f>
        <v>7054</v>
      </c>
      <c r="AK295" s="168">
        <f>VLOOKUP($F295,'struktura dle okresů'!$A:$O,5,0)</f>
        <v>156</v>
      </c>
      <c r="AL295" s="168">
        <f>VLOOKUP($F295,'struktura dle okresů'!$A:$O,6,0)</f>
        <v>1231</v>
      </c>
      <c r="AM295" s="169">
        <f>VLOOKUP($F295,'struktura dle okresů'!$A:$O,7,0)</f>
        <v>8441</v>
      </c>
      <c r="AN295" s="168">
        <f>VLOOKUP($F295,'struktura dle okresů'!$A:$O,8,0)</f>
        <v>96</v>
      </c>
      <c r="AO295" s="168">
        <f>VLOOKUP($F295,'struktura dle okresů'!$A:$O,9,0)</f>
        <v>47</v>
      </c>
      <c r="AP295" s="168">
        <f>VLOOKUP($F295,'struktura dle okresů'!$A:$O,10,0)</f>
        <v>1277</v>
      </c>
      <c r="AQ295" s="168">
        <f>VLOOKUP($F295,'struktura dle okresů'!$A:$O,11,0)</f>
        <v>1300</v>
      </c>
      <c r="AR295" s="168">
        <f>VLOOKUP($F295,'struktura dle okresů'!$A:$O,12,0)</f>
        <v>379</v>
      </c>
      <c r="AS295" s="168">
        <f>VLOOKUP($F295,'struktura dle okresů'!$A:$O,13,0)</f>
        <v>76</v>
      </c>
      <c r="AT295" s="170">
        <f>VLOOKUP($F295,'struktura dle okresů'!$A:$O,14,0)</f>
        <v>3175</v>
      </c>
      <c r="AU295" s="171">
        <f>VLOOKUP($F295,'struktura dle okresů'!$A:$O,15,0)</f>
        <v>120</v>
      </c>
      <c r="AV295" s="30">
        <f t="shared" si="152"/>
        <v>4.7271266160864121E-4</v>
      </c>
      <c r="AW295" s="31" t="str">
        <f t="shared" si="153"/>
        <v/>
      </c>
      <c r="AX295" s="31">
        <f t="shared" si="154"/>
        <v>1.4271151885830785E-3</v>
      </c>
      <c r="AY295" s="121">
        <f t="shared" si="155"/>
        <v>5.6209014260435097E-4</v>
      </c>
      <c r="AZ295" s="31">
        <f t="shared" si="156"/>
        <v>4.6181172291296625E-2</v>
      </c>
      <c r="BA295" s="31">
        <f t="shared" si="157"/>
        <v>2.0997375328083989E-2</v>
      </c>
      <c r="BB295" s="31" t="str">
        <f t="shared" si="158"/>
        <v/>
      </c>
      <c r="BC295" s="31">
        <f t="shared" si="159"/>
        <v>1.1759834368530021E-2</v>
      </c>
      <c r="BD295" s="31" t="str">
        <f t="shared" si="160"/>
        <v/>
      </c>
      <c r="BE295" s="31" t="str">
        <f t="shared" si="161"/>
        <v/>
      </c>
      <c r="BF295" s="122">
        <f t="shared" si="162"/>
        <v>6.1644075513992503E-3</v>
      </c>
      <c r="BG295" s="123" t="str">
        <f t="shared" si="163"/>
        <v/>
      </c>
      <c r="BH295" s="184">
        <f t="shared" si="164"/>
        <v>2.8352707683583782E-3</v>
      </c>
      <c r="BI295" s="185" t="str">
        <f t="shared" si="165"/>
        <v/>
      </c>
      <c r="BJ295" s="185">
        <f t="shared" si="166"/>
        <v>5.686433793663688E-3</v>
      </c>
      <c r="BK295" s="186">
        <f t="shared" si="167"/>
        <v>3.1986731429925366E-3</v>
      </c>
      <c r="BL295" s="185">
        <f t="shared" si="168"/>
        <v>0.27083333333333331</v>
      </c>
      <c r="BM295" s="185">
        <f t="shared" si="169"/>
        <v>0.1702127659574468</v>
      </c>
      <c r="BN295" s="185" t="str">
        <f t="shared" si="170"/>
        <v/>
      </c>
      <c r="BO295" s="185">
        <f t="shared" si="171"/>
        <v>0.10923076923076923</v>
      </c>
      <c r="BP295" s="185" t="str">
        <f t="shared" si="172"/>
        <v/>
      </c>
      <c r="BQ295" s="185" t="str">
        <f t="shared" si="173"/>
        <v/>
      </c>
      <c r="BR295" s="187">
        <f t="shared" si="174"/>
        <v>5.5433070866141736E-2</v>
      </c>
      <c r="BS295" s="188" t="str">
        <f t="shared" si="175"/>
        <v/>
      </c>
      <c r="BT295" s="209">
        <f t="shared" si="176"/>
        <v>2.8352707683583782E-3</v>
      </c>
      <c r="BU295" s="210" t="str">
        <f t="shared" si="177"/>
        <v/>
      </c>
      <c r="BV295" s="210">
        <f t="shared" si="178"/>
        <v>5.686433793663688E-3</v>
      </c>
      <c r="BW295" s="211">
        <f t="shared" si="179"/>
        <v>3.1986731429925366E-3</v>
      </c>
      <c r="BX295" s="210">
        <f t="shared" si="180"/>
        <v>0.27083333333333331</v>
      </c>
      <c r="BY295" s="210">
        <f t="shared" si="181"/>
        <v>0.1702127659574468</v>
      </c>
      <c r="BZ295" s="210" t="str">
        <f t="shared" si="182"/>
        <v/>
      </c>
      <c r="CA295" s="210">
        <f t="shared" si="183"/>
        <v>0.10923076923076923</v>
      </c>
      <c r="CB295" s="210" t="str">
        <f t="shared" si="184"/>
        <v/>
      </c>
      <c r="CC295" s="210" t="str">
        <f t="shared" si="185"/>
        <v/>
      </c>
      <c r="CD295" s="212">
        <f t="shared" si="186"/>
        <v>5.5433070866141736E-2</v>
      </c>
      <c r="CE295" s="213" t="str">
        <f t="shared" si="187"/>
        <v/>
      </c>
    </row>
    <row r="296" spans="1:83" x14ac:dyDescent="0.25">
      <c r="A296" s="12" t="s">
        <v>750</v>
      </c>
      <c r="B296" s="13" t="s">
        <v>751</v>
      </c>
      <c r="C296" s="13" t="s">
        <v>43</v>
      </c>
      <c r="D296" s="13" t="s">
        <v>254</v>
      </c>
      <c r="E296" s="13" t="s">
        <v>255</v>
      </c>
      <c r="F296" s="13" t="s">
        <v>264</v>
      </c>
      <c r="G296" s="13" t="s">
        <v>265</v>
      </c>
      <c r="H296" s="13" t="s">
        <v>205</v>
      </c>
      <c r="I296" s="13" t="str">
        <f t="shared" si="151"/>
        <v>ano</v>
      </c>
      <c r="J296" s="14">
        <f>VLOOKUP(D296,'struktura dle kraje'!A:C,3,0)</f>
        <v>614640</v>
      </c>
      <c r="K296" s="45">
        <f>VLOOKUP(F296,'struktura dle okresů'!A:C,3,0)</f>
        <v>208461</v>
      </c>
      <c r="L296" s="44">
        <v>15</v>
      </c>
      <c r="M296" s="14"/>
      <c r="N296" s="14">
        <v>5</v>
      </c>
      <c r="O296" s="15">
        <v>20</v>
      </c>
      <c r="P296" s="14"/>
      <c r="Q296" s="14"/>
      <c r="R296" s="14"/>
      <c r="S296" s="14"/>
      <c r="T296" s="14"/>
      <c r="U296" s="14"/>
      <c r="V296" s="16">
        <v>0</v>
      </c>
      <c r="W296" s="17"/>
      <c r="X296" s="142">
        <f>VLOOKUP($D296,'struktura dle kraje'!$A:$O,4,0)</f>
        <v>2423</v>
      </c>
      <c r="Y296" s="143">
        <f>VLOOKUP($D296,'struktura dle kraje'!$A:$O,5,0)</f>
        <v>32</v>
      </c>
      <c r="Z296" s="143">
        <f>VLOOKUP($D296,'struktura dle kraje'!$A:$O,6,0)</f>
        <v>215</v>
      </c>
      <c r="AA296" s="144">
        <f>VLOOKUP($D296,'struktura dle kraje'!$A:$O,7,0)</f>
        <v>2670</v>
      </c>
      <c r="AB296" s="143">
        <f>VLOOKUP($D296,'struktura dle kraje'!$A:$O,8,0)</f>
        <v>25</v>
      </c>
      <c r="AC296" s="143">
        <f>VLOOKUP($D296,'struktura dle kraje'!$A:$O,9,0)</f>
        <v>35</v>
      </c>
      <c r="AD296" s="143">
        <f>VLOOKUP($D296,'struktura dle kraje'!$A:$O,10,0)</f>
        <v>702</v>
      </c>
      <c r="AE296" s="143">
        <f>VLOOKUP($D296,'struktura dle kraje'!$A:$O,11,0)</f>
        <v>1220</v>
      </c>
      <c r="AF296" s="143">
        <f>VLOOKUP($D296,'struktura dle kraje'!$A:$O,12,0)</f>
        <v>60</v>
      </c>
      <c r="AG296" s="143">
        <f>VLOOKUP($D296,'struktura dle kraje'!$A:$O,13,0)</f>
        <v>28</v>
      </c>
      <c r="AH296" s="145">
        <f>VLOOKUP($D296,'struktura dle kraje'!$A:$O,14,0)</f>
        <v>2070</v>
      </c>
      <c r="AI296" s="146">
        <f>VLOOKUP($D296,'struktura dle kraje'!$A:$O,15,0)</f>
        <v>120</v>
      </c>
      <c r="AJ296" s="167">
        <f>VLOOKUP($F296,'struktura dle okresů'!$A:$O,4,0)</f>
        <v>1794</v>
      </c>
      <c r="AK296" s="168">
        <f>VLOOKUP($F296,'struktura dle okresů'!$A:$O,5,0)</f>
        <v>23</v>
      </c>
      <c r="AL296" s="168">
        <f>VLOOKUP($F296,'struktura dle okresů'!$A:$O,6,0)</f>
        <v>184</v>
      </c>
      <c r="AM296" s="169">
        <f>VLOOKUP($F296,'struktura dle okresů'!$A:$O,7,0)</f>
        <v>2001</v>
      </c>
      <c r="AN296" s="168">
        <f>VLOOKUP($F296,'struktura dle okresů'!$A:$O,8,0)</f>
        <v>20</v>
      </c>
      <c r="AO296" s="168">
        <f>VLOOKUP($F296,'struktura dle okresů'!$A:$O,9,0)</f>
        <v>30</v>
      </c>
      <c r="AP296" s="168">
        <f>VLOOKUP($F296,'struktura dle okresů'!$A:$O,10,0)</f>
        <v>255</v>
      </c>
      <c r="AQ296" s="168">
        <f>VLOOKUP($F296,'struktura dle okresů'!$A:$O,11,0)</f>
        <v>30</v>
      </c>
      <c r="AR296" s="168">
        <f>VLOOKUP($F296,'struktura dle okresů'!$A:$O,12,0)</f>
        <v>0</v>
      </c>
      <c r="AS296" s="168">
        <f>VLOOKUP($F296,'struktura dle okresů'!$A:$O,13,0)</f>
        <v>28</v>
      </c>
      <c r="AT296" s="170">
        <f>VLOOKUP($F296,'struktura dle okresů'!$A:$O,14,0)</f>
        <v>363</v>
      </c>
      <c r="AU296" s="171">
        <f>VLOOKUP($F296,'struktura dle okresů'!$A:$O,15,0)</f>
        <v>0</v>
      </c>
      <c r="AV296" s="30">
        <f t="shared" si="152"/>
        <v>3.545344962064809E-4</v>
      </c>
      <c r="AW296" s="31" t="str">
        <f t="shared" si="153"/>
        <v/>
      </c>
      <c r="AX296" s="31">
        <f t="shared" si="154"/>
        <v>1.0193679918450561E-3</v>
      </c>
      <c r="AY296" s="121">
        <f t="shared" si="155"/>
        <v>4.1636306859581555E-4</v>
      </c>
      <c r="AZ296" s="31" t="str">
        <f t="shared" si="156"/>
        <v/>
      </c>
      <c r="BA296" s="31" t="str">
        <f t="shared" si="157"/>
        <v/>
      </c>
      <c r="BB296" s="31" t="str">
        <f t="shared" si="158"/>
        <v/>
      </c>
      <c r="BC296" s="31" t="str">
        <f t="shared" si="159"/>
        <v/>
      </c>
      <c r="BD296" s="31" t="str">
        <f t="shared" si="160"/>
        <v/>
      </c>
      <c r="BE296" s="31" t="str">
        <f t="shared" si="161"/>
        <v/>
      </c>
      <c r="BF296" s="122" t="str">
        <f t="shared" si="162"/>
        <v/>
      </c>
      <c r="BG296" s="123" t="str">
        <f t="shared" si="163"/>
        <v/>
      </c>
      <c r="BH296" s="184">
        <f t="shared" si="164"/>
        <v>6.1906727197688811E-3</v>
      </c>
      <c r="BI296" s="185" t="str">
        <f t="shared" si="165"/>
        <v/>
      </c>
      <c r="BJ296" s="185">
        <f t="shared" si="166"/>
        <v>2.3255813953488372E-2</v>
      </c>
      <c r="BK296" s="186">
        <f t="shared" si="167"/>
        <v>7.4906367041198503E-3</v>
      </c>
      <c r="BL296" s="185" t="str">
        <f t="shared" si="168"/>
        <v/>
      </c>
      <c r="BM296" s="185" t="str">
        <f t="shared" si="169"/>
        <v/>
      </c>
      <c r="BN296" s="185" t="str">
        <f t="shared" si="170"/>
        <v/>
      </c>
      <c r="BO296" s="185" t="str">
        <f t="shared" si="171"/>
        <v/>
      </c>
      <c r="BP296" s="185" t="str">
        <f t="shared" si="172"/>
        <v/>
      </c>
      <c r="BQ296" s="185" t="str">
        <f t="shared" si="173"/>
        <v/>
      </c>
      <c r="BR296" s="187" t="str">
        <f t="shared" si="174"/>
        <v/>
      </c>
      <c r="BS296" s="188" t="str">
        <f t="shared" si="175"/>
        <v/>
      </c>
      <c r="BT296" s="209">
        <f t="shared" si="176"/>
        <v>8.3612040133779261E-3</v>
      </c>
      <c r="BU296" s="210" t="str">
        <f t="shared" si="177"/>
        <v/>
      </c>
      <c r="BV296" s="210">
        <f t="shared" si="178"/>
        <v>2.717391304347826E-2</v>
      </c>
      <c r="BW296" s="211">
        <f t="shared" si="179"/>
        <v>9.9950024987506252E-3</v>
      </c>
      <c r="BX296" s="210" t="str">
        <f t="shared" si="180"/>
        <v/>
      </c>
      <c r="BY296" s="210" t="str">
        <f t="shared" si="181"/>
        <v/>
      </c>
      <c r="BZ296" s="210" t="str">
        <f t="shared" si="182"/>
        <v/>
      </c>
      <c r="CA296" s="210" t="str">
        <f t="shared" si="183"/>
        <v/>
      </c>
      <c r="CB296" s="210" t="str">
        <f t="shared" si="184"/>
        <v/>
      </c>
      <c r="CC296" s="210" t="str">
        <f t="shared" si="185"/>
        <v/>
      </c>
      <c r="CD296" s="212" t="str">
        <f t="shared" si="186"/>
        <v/>
      </c>
      <c r="CE296" s="213" t="str">
        <f t="shared" si="187"/>
        <v/>
      </c>
    </row>
    <row r="297" spans="1:83" x14ac:dyDescent="0.25">
      <c r="A297" s="12" t="s">
        <v>752</v>
      </c>
      <c r="B297" s="13" t="s">
        <v>753</v>
      </c>
      <c r="C297" s="13" t="s">
        <v>336</v>
      </c>
      <c r="D297" s="13" t="s">
        <v>31</v>
      </c>
      <c r="E297" s="13" t="s">
        <v>32</v>
      </c>
      <c r="F297" s="13" t="s">
        <v>33</v>
      </c>
      <c r="G297" s="13" t="s">
        <v>34</v>
      </c>
      <c r="H297" s="13" t="s">
        <v>205</v>
      </c>
      <c r="I297" s="13" t="str">
        <f t="shared" si="151"/>
        <v>ne</v>
      </c>
      <c r="J297" s="14">
        <f>VLOOKUP(D297,'struktura dle kraje'!A:C,3,0)</f>
        <v>293195</v>
      </c>
      <c r="K297" s="45">
        <f>VLOOKUP(F297,'struktura dle okresů'!A:C,3,0)</f>
        <v>93536</v>
      </c>
      <c r="L297" s="44"/>
      <c r="M297" s="14"/>
      <c r="N297" s="14"/>
      <c r="O297" s="15"/>
      <c r="P297" s="14"/>
      <c r="Q297" s="14"/>
      <c r="R297" s="14"/>
      <c r="S297" s="14"/>
      <c r="T297" s="14"/>
      <c r="U297" s="14"/>
      <c r="V297" s="16">
        <v>0</v>
      </c>
      <c r="W297" s="17">
        <v>60</v>
      </c>
      <c r="X297" s="142">
        <f>VLOOKUP($D297,'struktura dle kraje'!$A:$O,4,0)</f>
        <v>889</v>
      </c>
      <c r="Y297" s="143">
        <f>VLOOKUP($D297,'struktura dle kraje'!$A:$O,5,0)</f>
        <v>17</v>
      </c>
      <c r="Z297" s="143">
        <f>VLOOKUP($D297,'struktura dle kraje'!$A:$O,6,0)</f>
        <v>81</v>
      </c>
      <c r="AA297" s="144">
        <f>VLOOKUP($D297,'struktura dle kraje'!$A:$O,7,0)</f>
        <v>987</v>
      </c>
      <c r="AB297" s="143">
        <f>VLOOKUP($D297,'struktura dle kraje'!$A:$O,8,0)</f>
        <v>35</v>
      </c>
      <c r="AC297" s="143">
        <f>VLOOKUP($D297,'struktura dle kraje'!$A:$O,9,0)</f>
        <v>20</v>
      </c>
      <c r="AD297" s="143">
        <f>VLOOKUP($D297,'struktura dle kraje'!$A:$O,10,0)</f>
        <v>316</v>
      </c>
      <c r="AE297" s="143">
        <f>VLOOKUP($D297,'struktura dle kraje'!$A:$O,11,0)</f>
        <v>25</v>
      </c>
      <c r="AF297" s="143">
        <f>VLOOKUP($D297,'struktura dle kraje'!$A:$O,12,0)</f>
        <v>267</v>
      </c>
      <c r="AG297" s="143">
        <f>VLOOKUP($D297,'struktura dle kraje'!$A:$O,13,0)</f>
        <v>20</v>
      </c>
      <c r="AH297" s="145">
        <f>VLOOKUP($D297,'struktura dle kraje'!$A:$O,14,0)</f>
        <v>683</v>
      </c>
      <c r="AI297" s="146">
        <f>VLOOKUP($D297,'struktura dle kraje'!$A:$O,15,0)</f>
        <v>2139</v>
      </c>
      <c r="AJ297" s="167">
        <f>VLOOKUP($F297,'struktura dle okresů'!$A:$O,4,0)</f>
        <v>184</v>
      </c>
      <c r="AK297" s="168">
        <f>VLOOKUP($F297,'struktura dle okresů'!$A:$O,5,0)</f>
        <v>5</v>
      </c>
      <c r="AL297" s="168">
        <f>VLOOKUP($F297,'struktura dle okresů'!$A:$O,6,0)</f>
        <v>12</v>
      </c>
      <c r="AM297" s="169">
        <f>VLOOKUP($F297,'struktura dle okresů'!$A:$O,7,0)</f>
        <v>201</v>
      </c>
      <c r="AN297" s="168">
        <f>VLOOKUP($F297,'struktura dle okresů'!$A:$O,8,0)</f>
        <v>0</v>
      </c>
      <c r="AO297" s="168">
        <f>VLOOKUP($F297,'struktura dle okresů'!$A:$O,9,0)</f>
        <v>0</v>
      </c>
      <c r="AP297" s="168">
        <f>VLOOKUP($F297,'struktura dle okresů'!$A:$O,10,0)</f>
        <v>57</v>
      </c>
      <c r="AQ297" s="168">
        <f>VLOOKUP($F297,'struktura dle okresů'!$A:$O,11,0)</f>
        <v>0</v>
      </c>
      <c r="AR297" s="168">
        <f>VLOOKUP($F297,'struktura dle okresů'!$A:$O,12,0)</f>
        <v>267</v>
      </c>
      <c r="AS297" s="168">
        <f>VLOOKUP($F297,'struktura dle okresů'!$A:$O,13,0)</f>
        <v>0</v>
      </c>
      <c r="AT297" s="170">
        <f>VLOOKUP($F297,'struktura dle okresů'!$A:$O,14,0)</f>
        <v>324</v>
      </c>
      <c r="AU297" s="171">
        <f>VLOOKUP($F297,'struktura dle okresů'!$A:$O,15,0)</f>
        <v>1111</v>
      </c>
      <c r="AV297" s="30" t="str">
        <f t="shared" si="152"/>
        <v/>
      </c>
      <c r="AW297" s="31" t="str">
        <f t="shared" si="153"/>
        <v/>
      </c>
      <c r="AX297" s="31" t="str">
        <f t="shared" si="154"/>
        <v/>
      </c>
      <c r="AY297" s="121" t="str">
        <f t="shared" si="155"/>
        <v/>
      </c>
      <c r="AZ297" s="31" t="str">
        <f t="shared" si="156"/>
        <v/>
      </c>
      <c r="BA297" s="31" t="str">
        <f t="shared" si="157"/>
        <v/>
      </c>
      <c r="BB297" s="31" t="str">
        <f t="shared" si="158"/>
        <v/>
      </c>
      <c r="BC297" s="31" t="str">
        <f t="shared" si="159"/>
        <v/>
      </c>
      <c r="BD297" s="31" t="str">
        <f t="shared" si="160"/>
        <v/>
      </c>
      <c r="BE297" s="31" t="str">
        <f t="shared" si="161"/>
        <v/>
      </c>
      <c r="BF297" s="122" t="str">
        <f t="shared" si="162"/>
        <v/>
      </c>
      <c r="BG297" s="123">
        <f t="shared" si="163"/>
        <v>6.1563718448594297E-3</v>
      </c>
      <c r="BH297" s="184" t="str">
        <f t="shared" si="164"/>
        <v/>
      </c>
      <c r="BI297" s="185" t="str">
        <f t="shared" si="165"/>
        <v/>
      </c>
      <c r="BJ297" s="185" t="str">
        <f t="shared" si="166"/>
        <v/>
      </c>
      <c r="BK297" s="186" t="str">
        <f t="shared" si="167"/>
        <v/>
      </c>
      <c r="BL297" s="185" t="str">
        <f t="shared" si="168"/>
        <v/>
      </c>
      <c r="BM297" s="185" t="str">
        <f t="shared" si="169"/>
        <v/>
      </c>
      <c r="BN297" s="185" t="str">
        <f t="shared" si="170"/>
        <v/>
      </c>
      <c r="BO297" s="185" t="str">
        <f t="shared" si="171"/>
        <v/>
      </c>
      <c r="BP297" s="185" t="str">
        <f t="shared" si="172"/>
        <v/>
      </c>
      <c r="BQ297" s="185" t="str">
        <f t="shared" si="173"/>
        <v/>
      </c>
      <c r="BR297" s="187" t="str">
        <f t="shared" si="174"/>
        <v/>
      </c>
      <c r="BS297" s="188">
        <f t="shared" si="175"/>
        <v>2.8050490883590462E-2</v>
      </c>
      <c r="BT297" s="209" t="str">
        <f t="shared" si="176"/>
        <v/>
      </c>
      <c r="BU297" s="210" t="str">
        <f t="shared" si="177"/>
        <v/>
      </c>
      <c r="BV297" s="210" t="str">
        <f t="shared" si="178"/>
        <v/>
      </c>
      <c r="BW297" s="211" t="str">
        <f t="shared" si="179"/>
        <v/>
      </c>
      <c r="BX297" s="210" t="str">
        <f t="shared" si="180"/>
        <v/>
      </c>
      <c r="BY297" s="210" t="str">
        <f t="shared" si="181"/>
        <v/>
      </c>
      <c r="BZ297" s="210" t="str">
        <f t="shared" si="182"/>
        <v/>
      </c>
      <c r="CA297" s="210" t="str">
        <f t="shared" si="183"/>
        <v/>
      </c>
      <c r="CB297" s="210" t="str">
        <f t="shared" si="184"/>
        <v/>
      </c>
      <c r="CC297" s="210" t="str">
        <f t="shared" si="185"/>
        <v/>
      </c>
      <c r="CD297" s="212" t="str">
        <f t="shared" si="186"/>
        <v/>
      </c>
      <c r="CE297" s="213">
        <f t="shared" si="187"/>
        <v>5.4005400540054004E-2</v>
      </c>
    </row>
    <row r="298" spans="1:83" x14ac:dyDescent="0.25">
      <c r="A298" s="12" t="s">
        <v>754</v>
      </c>
      <c r="B298" s="13" t="s">
        <v>755</v>
      </c>
      <c r="C298" s="13" t="s">
        <v>25</v>
      </c>
      <c r="D298" s="13" t="s">
        <v>95</v>
      </c>
      <c r="E298" s="13" t="s">
        <v>96</v>
      </c>
      <c r="F298" s="13" t="s">
        <v>122</v>
      </c>
      <c r="G298" s="13" t="s">
        <v>123</v>
      </c>
      <c r="H298" s="13" t="s">
        <v>205</v>
      </c>
      <c r="I298" s="13" t="str">
        <f t="shared" si="151"/>
        <v>ne</v>
      </c>
      <c r="J298" s="14">
        <f>VLOOKUP(D298,'struktura dle kraje'!A:C,3,0)</f>
        <v>517647</v>
      </c>
      <c r="K298" s="45">
        <f>VLOOKUP(F298,'struktura dle okresů'!A:C,3,0)</f>
        <v>95877</v>
      </c>
      <c r="L298" s="44"/>
      <c r="M298" s="14"/>
      <c r="N298" s="14"/>
      <c r="O298" s="15"/>
      <c r="P298" s="14"/>
      <c r="Q298" s="14"/>
      <c r="R298" s="14"/>
      <c r="S298" s="14">
        <v>39</v>
      </c>
      <c r="T298" s="14"/>
      <c r="U298" s="14"/>
      <c r="V298" s="16">
        <v>39</v>
      </c>
      <c r="W298" s="17"/>
      <c r="X298" s="142">
        <f>VLOOKUP($D298,'struktura dle kraje'!$A:$O,4,0)</f>
        <v>2107</v>
      </c>
      <c r="Y298" s="143">
        <f>VLOOKUP($D298,'struktura dle kraje'!$A:$O,5,0)</f>
        <v>28</v>
      </c>
      <c r="Z298" s="143">
        <f>VLOOKUP($D298,'struktura dle kraje'!$A:$O,6,0)</f>
        <v>189</v>
      </c>
      <c r="AA298" s="144">
        <f>VLOOKUP($D298,'struktura dle kraje'!$A:$O,7,0)</f>
        <v>2324</v>
      </c>
      <c r="AB298" s="143">
        <f>VLOOKUP($D298,'struktura dle kraje'!$A:$O,8,0)</f>
        <v>25</v>
      </c>
      <c r="AC298" s="143">
        <f>VLOOKUP($D298,'struktura dle kraje'!$A:$O,9,0)</f>
        <v>18</v>
      </c>
      <c r="AD298" s="143">
        <f>VLOOKUP($D298,'struktura dle kraje'!$A:$O,10,0)</f>
        <v>683</v>
      </c>
      <c r="AE298" s="143">
        <f>VLOOKUP($D298,'struktura dle kraje'!$A:$O,11,0)</f>
        <v>1188</v>
      </c>
      <c r="AF298" s="143">
        <f>VLOOKUP($D298,'struktura dle kraje'!$A:$O,12,0)</f>
        <v>65</v>
      </c>
      <c r="AG298" s="143">
        <f>VLOOKUP($D298,'struktura dle kraje'!$A:$O,13,0)</f>
        <v>35</v>
      </c>
      <c r="AH298" s="145">
        <f>VLOOKUP($D298,'struktura dle kraje'!$A:$O,14,0)</f>
        <v>2014</v>
      </c>
      <c r="AI298" s="146">
        <f>VLOOKUP($D298,'struktura dle kraje'!$A:$O,15,0)</f>
        <v>0</v>
      </c>
      <c r="AJ298" s="167">
        <f>VLOOKUP($F298,'struktura dle okresů'!$A:$O,4,0)</f>
        <v>462</v>
      </c>
      <c r="AK298" s="168">
        <f>VLOOKUP($F298,'struktura dle okresů'!$A:$O,5,0)</f>
        <v>6</v>
      </c>
      <c r="AL298" s="168">
        <f>VLOOKUP($F298,'struktura dle okresů'!$A:$O,6,0)</f>
        <v>45</v>
      </c>
      <c r="AM298" s="169">
        <f>VLOOKUP($F298,'struktura dle okresů'!$A:$O,7,0)</f>
        <v>513</v>
      </c>
      <c r="AN298" s="168">
        <f>VLOOKUP($F298,'struktura dle okresů'!$A:$O,8,0)</f>
        <v>0</v>
      </c>
      <c r="AO298" s="168">
        <f>VLOOKUP($F298,'struktura dle okresů'!$A:$O,9,0)</f>
        <v>0</v>
      </c>
      <c r="AP298" s="168">
        <f>VLOOKUP($F298,'struktura dle okresů'!$A:$O,10,0)</f>
        <v>119</v>
      </c>
      <c r="AQ298" s="168">
        <f>VLOOKUP($F298,'struktura dle okresů'!$A:$O,11,0)</f>
        <v>637</v>
      </c>
      <c r="AR298" s="168">
        <f>VLOOKUP($F298,'struktura dle okresů'!$A:$O,12,0)</f>
        <v>5</v>
      </c>
      <c r="AS298" s="168">
        <f>VLOOKUP($F298,'struktura dle okresů'!$A:$O,13,0)</f>
        <v>20</v>
      </c>
      <c r="AT298" s="170">
        <f>VLOOKUP($F298,'struktura dle okresů'!$A:$O,14,0)</f>
        <v>781</v>
      </c>
      <c r="AU298" s="171">
        <f>VLOOKUP($F298,'struktura dle okresů'!$A:$O,15,0)</f>
        <v>0</v>
      </c>
      <c r="AV298" s="30" t="str">
        <f t="shared" si="152"/>
        <v/>
      </c>
      <c r="AW298" s="31" t="str">
        <f t="shared" si="153"/>
        <v/>
      </c>
      <c r="AX298" s="31" t="str">
        <f t="shared" si="154"/>
        <v/>
      </c>
      <c r="AY298" s="121" t="str">
        <f t="shared" si="155"/>
        <v/>
      </c>
      <c r="AZ298" s="31" t="str">
        <f t="shared" si="156"/>
        <v/>
      </c>
      <c r="BA298" s="31" t="str">
        <f t="shared" si="157"/>
        <v/>
      </c>
      <c r="BB298" s="31" t="str">
        <f t="shared" si="158"/>
        <v/>
      </c>
      <c r="BC298" s="31">
        <f t="shared" si="159"/>
        <v>3.2298136645962732E-3</v>
      </c>
      <c r="BD298" s="31" t="str">
        <f t="shared" si="160"/>
        <v/>
      </c>
      <c r="BE298" s="31" t="str">
        <f t="shared" si="161"/>
        <v/>
      </c>
      <c r="BF298" s="122">
        <f t="shared" si="162"/>
        <v>1.3659766733214247E-3</v>
      </c>
      <c r="BG298" s="123" t="str">
        <f t="shared" si="163"/>
        <v/>
      </c>
      <c r="BH298" s="184" t="str">
        <f t="shared" si="164"/>
        <v/>
      </c>
      <c r="BI298" s="185" t="str">
        <f t="shared" si="165"/>
        <v/>
      </c>
      <c r="BJ298" s="185" t="str">
        <f t="shared" si="166"/>
        <v/>
      </c>
      <c r="BK298" s="186" t="str">
        <f t="shared" si="167"/>
        <v/>
      </c>
      <c r="BL298" s="185" t="str">
        <f t="shared" si="168"/>
        <v/>
      </c>
      <c r="BM298" s="185" t="str">
        <f t="shared" si="169"/>
        <v/>
      </c>
      <c r="BN298" s="185" t="str">
        <f t="shared" si="170"/>
        <v/>
      </c>
      <c r="BO298" s="185">
        <f t="shared" si="171"/>
        <v>3.2828282828282832E-2</v>
      </c>
      <c r="BP298" s="185" t="str">
        <f t="shared" si="172"/>
        <v/>
      </c>
      <c r="BQ298" s="185" t="str">
        <f t="shared" si="173"/>
        <v/>
      </c>
      <c r="BR298" s="187">
        <f t="shared" si="174"/>
        <v>1.9364448857994043E-2</v>
      </c>
      <c r="BS298" s="188" t="str">
        <f t="shared" si="175"/>
        <v/>
      </c>
      <c r="BT298" s="209" t="str">
        <f t="shared" si="176"/>
        <v/>
      </c>
      <c r="BU298" s="210" t="str">
        <f t="shared" si="177"/>
        <v/>
      </c>
      <c r="BV298" s="210" t="str">
        <f t="shared" si="178"/>
        <v/>
      </c>
      <c r="BW298" s="211" t="str">
        <f t="shared" si="179"/>
        <v/>
      </c>
      <c r="BX298" s="210" t="str">
        <f t="shared" si="180"/>
        <v/>
      </c>
      <c r="BY298" s="210" t="str">
        <f t="shared" si="181"/>
        <v/>
      </c>
      <c r="BZ298" s="210" t="str">
        <f t="shared" si="182"/>
        <v/>
      </c>
      <c r="CA298" s="210">
        <f t="shared" si="183"/>
        <v>6.1224489795918366E-2</v>
      </c>
      <c r="CB298" s="210" t="str">
        <f t="shared" si="184"/>
        <v/>
      </c>
      <c r="CC298" s="210" t="str">
        <f t="shared" si="185"/>
        <v/>
      </c>
      <c r="CD298" s="212">
        <f t="shared" si="186"/>
        <v>4.9935979513444299E-2</v>
      </c>
      <c r="CE298" s="213" t="str">
        <f t="shared" si="187"/>
        <v/>
      </c>
    </row>
    <row r="299" spans="1:83" x14ac:dyDescent="0.25">
      <c r="A299" s="12" t="s">
        <v>756</v>
      </c>
      <c r="B299" s="13" t="s">
        <v>757</v>
      </c>
      <c r="C299" s="13" t="s">
        <v>53</v>
      </c>
      <c r="D299" s="13" t="s">
        <v>65</v>
      </c>
      <c r="E299" s="13" t="s">
        <v>66</v>
      </c>
      <c r="F299" s="13" t="s">
        <v>128</v>
      </c>
      <c r="G299" s="13" t="s">
        <v>129</v>
      </c>
      <c r="H299" s="13" t="s">
        <v>205</v>
      </c>
      <c r="I299" s="13" t="str">
        <f t="shared" si="151"/>
        <v>ano</v>
      </c>
      <c r="J299" s="14">
        <f>VLOOKUP(D299,'struktura dle kraje'!A:C,3,0)</f>
        <v>555923</v>
      </c>
      <c r="K299" s="45">
        <f>VLOOKUP(F299,'struktura dle okresů'!A:C,3,0)</f>
        <v>168401</v>
      </c>
      <c r="L299" s="44">
        <v>47</v>
      </c>
      <c r="M299" s="14"/>
      <c r="N299" s="14">
        <v>8</v>
      </c>
      <c r="O299" s="15">
        <v>55</v>
      </c>
      <c r="P299" s="14"/>
      <c r="Q299" s="14"/>
      <c r="R299" s="14"/>
      <c r="S299" s="14"/>
      <c r="T299" s="14"/>
      <c r="U299" s="14"/>
      <c r="V299" s="16">
        <v>0</v>
      </c>
      <c r="W299" s="17"/>
      <c r="X299" s="142">
        <f>VLOOKUP($D299,'struktura dle kraje'!$A:$O,4,0)</f>
        <v>2448</v>
      </c>
      <c r="Y299" s="143">
        <f>VLOOKUP($D299,'struktura dle kraje'!$A:$O,5,0)</f>
        <v>35</v>
      </c>
      <c r="Z299" s="143">
        <f>VLOOKUP($D299,'struktura dle kraje'!$A:$O,6,0)</f>
        <v>268</v>
      </c>
      <c r="AA299" s="144">
        <f>VLOOKUP($D299,'struktura dle kraje'!$A:$O,7,0)</f>
        <v>2751</v>
      </c>
      <c r="AB299" s="143">
        <f>VLOOKUP($D299,'struktura dle kraje'!$A:$O,8,0)</f>
        <v>24</v>
      </c>
      <c r="AC299" s="143">
        <f>VLOOKUP($D299,'struktura dle kraje'!$A:$O,9,0)</f>
        <v>10</v>
      </c>
      <c r="AD299" s="143">
        <f>VLOOKUP($D299,'struktura dle kraje'!$A:$O,10,0)</f>
        <v>446</v>
      </c>
      <c r="AE299" s="143">
        <f>VLOOKUP($D299,'struktura dle kraje'!$A:$O,11,0)</f>
        <v>519</v>
      </c>
      <c r="AF299" s="143">
        <f>VLOOKUP($D299,'struktura dle kraje'!$A:$O,12,0)</f>
        <v>532</v>
      </c>
      <c r="AG299" s="143">
        <f>VLOOKUP($D299,'struktura dle kraje'!$A:$O,13,0)</f>
        <v>30</v>
      </c>
      <c r="AH299" s="145">
        <f>VLOOKUP($D299,'struktura dle kraje'!$A:$O,14,0)</f>
        <v>1561</v>
      </c>
      <c r="AI299" s="146">
        <f>VLOOKUP($D299,'struktura dle kraje'!$A:$O,15,0)</f>
        <v>1116</v>
      </c>
      <c r="AJ299" s="167">
        <f>VLOOKUP($F299,'struktura dle okresů'!$A:$O,4,0)</f>
        <v>1154</v>
      </c>
      <c r="AK299" s="168">
        <f>VLOOKUP($F299,'struktura dle okresů'!$A:$O,5,0)</f>
        <v>12</v>
      </c>
      <c r="AL299" s="168">
        <f>VLOOKUP($F299,'struktura dle okresů'!$A:$O,6,0)</f>
        <v>187</v>
      </c>
      <c r="AM299" s="169">
        <f>VLOOKUP($F299,'struktura dle okresů'!$A:$O,7,0)</f>
        <v>1353</v>
      </c>
      <c r="AN299" s="168">
        <f>VLOOKUP($F299,'struktura dle okresů'!$A:$O,8,0)</f>
        <v>0</v>
      </c>
      <c r="AO299" s="168">
        <f>VLOOKUP($F299,'struktura dle okresů'!$A:$O,9,0)</f>
        <v>0</v>
      </c>
      <c r="AP299" s="168">
        <f>VLOOKUP($F299,'struktura dle okresů'!$A:$O,10,0)</f>
        <v>201</v>
      </c>
      <c r="AQ299" s="168">
        <f>VLOOKUP($F299,'struktura dle okresů'!$A:$O,11,0)</f>
        <v>56</v>
      </c>
      <c r="AR299" s="168">
        <f>VLOOKUP($F299,'struktura dle okresů'!$A:$O,12,0)</f>
        <v>69</v>
      </c>
      <c r="AS299" s="168">
        <f>VLOOKUP($F299,'struktura dle okresů'!$A:$O,13,0)</f>
        <v>0</v>
      </c>
      <c r="AT299" s="170">
        <f>VLOOKUP($F299,'struktura dle okresů'!$A:$O,14,0)</f>
        <v>326</v>
      </c>
      <c r="AU299" s="171">
        <f>VLOOKUP($F299,'struktura dle okresů'!$A:$O,15,0)</f>
        <v>0</v>
      </c>
      <c r="AV299" s="30">
        <f t="shared" si="152"/>
        <v>1.1108747547803068E-3</v>
      </c>
      <c r="AW299" s="31" t="str">
        <f t="shared" si="153"/>
        <v/>
      </c>
      <c r="AX299" s="31">
        <f t="shared" si="154"/>
        <v>1.6309887869520897E-3</v>
      </c>
      <c r="AY299" s="121">
        <f t="shared" si="155"/>
        <v>1.1449984386384929E-3</v>
      </c>
      <c r="AZ299" s="31" t="str">
        <f t="shared" si="156"/>
        <v/>
      </c>
      <c r="BA299" s="31" t="str">
        <f t="shared" si="157"/>
        <v/>
      </c>
      <c r="BB299" s="31" t="str">
        <f t="shared" si="158"/>
        <v/>
      </c>
      <c r="BC299" s="31" t="str">
        <f t="shared" si="159"/>
        <v/>
      </c>
      <c r="BD299" s="31" t="str">
        <f t="shared" si="160"/>
        <v/>
      </c>
      <c r="BE299" s="31" t="str">
        <f t="shared" si="161"/>
        <v/>
      </c>
      <c r="BF299" s="122" t="str">
        <f t="shared" si="162"/>
        <v/>
      </c>
      <c r="BG299" s="123" t="str">
        <f t="shared" si="163"/>
        <v/>
      </c>
      <c r="BH299" s="184">
        <f t="shared" si="164"/>
        <v>1.9199346405228759E-2</v>
      </c>
      <c r="BI299" s="185" t="str">
        <f t="shared" si="165"/>
        <v/>
      </c>
      <c r="BJ299" s="185">
        <f t="shared" si="166"/>
        <v>2.9850746268656716E-2</v>
      </c>
      <c r="BK299" s="186">
        <f t="shared" si="167"/>
        <v>1.9992729916394038E-2</v>
      </c>
      <c r="BL299" s="185" t="str">
        <f t="shared" si="168"/>
        <v/>
      </c>
      <c r="BM299" s="185" t="str">
        <f t="shared" si="169"/>
        <v/>
      </c>
      <c r="BN299" s="185" t="str">
        <f t="shared" si="170"/>
        <v/>
      </c>
      <c r="BO299" s="185" t="str">
        <f t="shared" si="171"/>
        <v/>
      </c>
      <c r="BP299" s="185" t="str">
        <f t="shared" si="172"/>
        <v/>
      </c>
      <c r="BQ299" s="185" t="str">
        <f t="shared" si="173"/>
        <v/>
      </c>
      <c r="BR299" s="187" t="str">
        <f t="shared" si="174"/>
        <v/>
      </c>
      <c r="BS299" s="188" t="str">
        <f t="shared" si="175"/>
        <v/>
      </c>
      <c r="BT299" s="209">
        <f t="shared" si="176"/>
        <v>4.0727902946273833E-2</v>
      </c>
      <c r="BU299" s="210" t="str">
        <f t="shared" si="177"/>
        <v/>
      </c>
      <c r="BV299" s="210">
        <f t="shared" si="178"/>
        <v>4.2780748663101602E-2</v>
      </c>
      <c r="BW299" s="211">
        <f t="shared" si="179"/>
        <v>4.065040650406504E-2</v>
      </c>
      <c r="BX299" s="210" t="str">
        <f t="shared" si="180"/>
        <v/>
      </c>
      <c r="BY299" s="210" t="str">
        <f t="shared" si="181"/>
        <v/>
      </c>
      <c r="BZ299" s="210" t="str">
        <f t="shared" si="182"/>
        <v/>
      </c>
      <c r="CA299" s="210" t="str">
        <f t="shared" si="183"/>
        <v/>
      </c>
      <c r="CB299" s="210" t="str">
        <f t="shared" si="184"/>
        <v/>
      </c>
      <c r="CC299" s="210" t="str">
        <f t="shared" si="185"/>
        <v/>
      </c>
      <c r="CD299" s="212" t="str">
        <f t="shared" si="186"/>
        <v/>
      </c>
      <c r="CE299" s="213" t="str">
        <f t="shared" si="187"/>
        <v/>
      </c>
    </row>
    <row r="300" spans="1:83" x14ac:dyDescent="0.25">
      <c r="A300" s="12" t="s">
        <v>758</v>
      </c>
      <c r="B300" s="13" t="s">
        <v>759</v>
      </c>
      <c r="C300" s="13" t="s">
        <v>141</v>
      </c>
      <c r="D300" s="13" t="s">
        <v>37</v>
      </c>
      <c r="E300" s="13" t="s">
        <v>38</v>
      </c>
      <c r="F300" s="13" t="s">
        <v>341</v>
      </c>
      <c r="G300" s="13" t="s">
        <v>342</v>
      </c>
      <c r="H300" s="13" t="s">
        <v>144</v>
      </c>
      <c r="I300" s="13" t="str">
        <f t="shared" si="151"/>
        <v>ne</v>
      </c>
      <c r="J300" s="14">
        <f>VLOOKUP(D300,'struktura dle kraje'!A:C,3,0)</f>
        <v>808356</v>
      </c>
      <c r="K300" s="45">
        <f>VLOOKUP(F300,'struktura dle okresů'!A:C,3,0)</f>
        <v>125790</v>
      </c>
      <c r="L300" s="44"/>
      <c r="M300" s="14"/>
      <c r="N300" s="14"/>
      <c r="O300" s="15"/>
      <c r="P300" s="14"/>
      <c r="Q300" s="14"/>
      <c r="R300" s="14">
        <v>80</v>
      </c>
      <c r="S300" s="14"/>
      <c r="T300" s="14"/>
      <c r="U300" s="14"/>
      <c r="V300" s="16">
        <v>80</v>
      </c>
      <c r="W300" s="17"/>
      <c r="X300" s="142">
        <f>VLOOKUP($D300,'struktura dle kraje'!$A:$O,4,0)</f>
        <v>3415</v>
      </c>
      <c r="Y300" s="143">
        <f>VLOOKUP($D300,'struktura dle kraje'!$A:$O,5,0)</f>
        <v>43</v>
      </c>
      <c r="Z300" s="143">
        <f>VLOOKUP($D300,'struktura dle kraje'!$A:$O,6,0)</f>
        <v>355</v>
      </c>
      <c r="AA300" s="144">
        <f>VLOOKUP($D300,'struktura dle kraje'!$A:$O,7,0)</f>
        <v>3813</v>
      </c>
      <c r="AB300" s="143">
        <f>VLOOKUP($D300,'struktura dle kraje'!$A:$O,8,0)</f>
        <v>27</v>
      </c>
      <c r="AC300" s="143">
        <f>VLOOKUP($D300,'struktura dle kraje'!$A:$O,9,0)</f>
        <v>40</v>
      </c>
      <c r="AD300" s="143">
        <f>VLOOKUP($D300,'struktura dle kraje'!$A:$O,10,0)</f>
        <v>1117</v>
      </c>
      <c r="AE300" s="143">
        <f>VLOOKUP($D300,'struktura dle kraje'!$A:$O,11,0)</f>
        <v>642</v>
      </c>
      <c r="AF300" s="143">
        <f>VLOOKUP($D300,'struktura dle kraje'!$A:$O,12,0)</f>
        <v>157</v>
      </c>
      <c r="AG300" s="143">
        <f>VLOOKUP($D300,'struktura dle kraje'!$A:$O,13,0)</f>
        <v>49</v>
      </c>
      <c r="AH300" s="145">
        <f>VLOOKUP($D300,'struktura dle kraje'!$A:$O,14,0)</f>
        <v>2032</v>
      </c>
      <c r="AI300" s="146">
        <f>VLOOKUP($D300,'struktura dle kraje'!$A:$O,15,0)</f>
        <v>692</v>
      </c>
      <c r="AJ300" s="167">
        <f>VLOOKUP($F300,'struktura dle okresů'!$A:$O,4,0)</f>
        <v>311</v>
      </c>
      <c r="AK300" s="168">
        <f>VLOOKUP($F300,'struktura dle okresů'!$A:$O,5,0)</f>
        <v>5</v>
      </c>
      <c r="AL300" s="168">
        <f>VLOOKUP($F300,'struktura dle okresů'!$A:$O,6,0)</f>
        <v>27</v>
      </c>
      <c r="AM300" s="169">
        <f>VLOOKUP($F300,'struktura dle okresů'!$A:$O,7,0)</f>
        <v>343</v>
      </c>
      <c r="AN300" s="168">
        <f>VLOOKUP($F300,'struktura dle okresů'!$A:$O,8,0)</f>
        <v>0</v>
      </c>
      <c r="AO300" s="168">
        <f>VLOOKUP($F300,'struktura dle okresů'!$A:$O,9,0)</f>
        <v>0</v>
      </c>
      <c r="AP300" s="168">
        <f>VLOOKUP($F300,'struktura dle okresů'!$A:$O,10,0)</f>
        <v>290</v>
      </c>
      <c r="AQ300" s="168">
        <f>VLOOKUP($F300,'struktura dle okresů'!$A:$O,11,0)</f>
        <v>0</v>
      </c>
      <c r="AR300" s="168">
        <f>VLOOKUP($F300,'struktura dle okresů'!$A:$O,12,0)</f>
        <v>22</v>
      </c>
      <c r="AS300" s="168">
        <f>VLOOKUP($F300,'struktura dle okresů'!$A:$O,13,0)</f>
        <v>0</v>
      </c>
      <c r="AT300" s="170">
        <f>VLOOKUP($F300,'struktura dle okresů'!$A:$O,14,0)</f>
        <v>312</v>
      </c>
      <c r="AU300" s="171">
        <f>VLOOKUP($F300,'struktura dle okresů'!$A:$O,15,0)</f>
        <v>0</v>
      </c>
      <c r="AV300" s="30" t="str">
        <f t="shared" si="152"/>
        <v/>
      </c>
      <c r="AW300" s="31" t="str">
        <f t="shared" si="153"/>
        <v/>
      </c>
      <c r="AX300" s="31" t="str">
        <f t="shared" si="154"/>
        <v/>
      </c>
      <c r="AY300" s="121" t="str">
        <f t="shared" si="155"/>
        <v/>
      </c>
      <c r="AZ300" s="31" t="str">
        <f t="shared" si="156"/>
        <v/>
      </c>
      <c r="BA300" s="31" t="str">
        <f t="shared" si="157"/>
        <v/>
      </c>
      <c r="BB300" s="31">
        <f t="shared" si="158"/>
        <v>7.2490032620514677E-3</v>
      </c>
      <c r="BC300" s="31" t="str">
        <f t="shared" si="159"/>
        <v/>
      </c>
      <c r="BD300" s="31" t="str">
        <f t="shared" si="160"/>
        <v/>
      </c>
      <c r="BE300" s="31" t="str">
        <f t="shared" si="161"/>
        <v/>
      </c>
      <c r="BF300" s="122">
        <f t="shared" si="162"/>
        <v>2.8020034324542048E-3</v>
      </c>
      <c r="BG300" s="123" t="str">
        <f t="shared" si="163"/>
        <v/>
      </c>
      <c r="BH300" s="184" t="str">
        <f t="shared" si="164"/>
        <v/>
      </c>
      <c r="BI300" s="185" t="str">
        <f t="shared" si="165"/>
        <v/>
      </c>
      <c r="BJ300" s="185" t="str">
        <f t="shared" si="166"/>
        <v/>
      </c>
      <c r="BK300" s="186" t="str">
        <f t="shared" si="167"/>
        <v/>
      </c>
      <c r="BL300" s="185" t="str">
        <f t="shared" si="168"/>
        <v/>
      </c>
      <c r="BM300" s="185" t="str">
        <f t="shared" si="169"/>
        <v/>
      </c>
      <c r="BN300" s="185">
        <f t="shared" si="170"/>
        <v>7.1620411817367946E-2</v>
      </c>
      <c r="BO300" s="185" t="str">
        <f t="shared" si="171"/>
        <v/>
      </c>
      <c r="BP300" s="185" t="str">
        <f t="shared" si="172"/>
        <v/>
      </c>
      <c r="BQ300" s="185" t="str">
        <f t="shared" si="173"/>
        <v/>
      </c>
      <c r="BR300" s="187">
        <f t="shared" si="174"/>
        <v>3.937007874015748E-2</v>
      </c>
      <c r="BS300" s="188" t="str">
        <f t="shared" si="175"/>
        <v/>
      </c>
      <c r="BT300" s="209" t="str">
        <f t="shared" si="176"/>
        <v/>
      </c>
      <c r="BU300" s="210" t="str">
        <f t="shared" si="177"/>
        <v/>
      </c>
      <c r="BV300" s="210" t="str">
        <f t="shared" si="178"/>
        <v/>
      </c>
      <c r="BW300" s="211" t="str">
        <f t="shared" si="179"/>
        <v/>
      </c>
      <c r="BX300" s="210" t="str">
        <f t="shared" si="180"/>
        <v/>
      </c>
      <c r="BY300" s="210" t="str">
        <f t="shared" si="181"/>
        <v/>
      </c>
      <c r="BZ300" s="210">
        <f t="shared" si="182"/>
        <v>0.27586206896551724</v>
      </c>
      <c r="CA300" s="210" t="str">
        <f t="shared" si="183"/>
        <v/>
      </c>
      <c r="CB300" s="210" t="str">
        <f t="shared" si="184"/>
        <v/>
      </c>
      <c r="CC300" s="210" t="str">
        <f t="shared" si="185"/>
        <v/>
      </c>
      <c r="CD300" s="212">
        <f t="shared" si="186"/>
        <v>0.25641025641025639</v>
      </c>
      <c r="CE300" s="213" t="str">
        <f t="shared" si="187"/>
        <v/>
      </c>
    </row>
    <row r="301" spans="1:83" x14ac:dyDescent="0.25">
      <c r="A301" s="12" t="s">
        <v>760</v>
      </c>
      <c r="B301" s="13" t="s">
        <v>761</v>
      </c>
      <c r="C301" s="13" t="s">
        <v>141</v>
      </c>
      <c r="D301" s="13" t="s">
        <v>37</v>
      </c>
      <c r="E301" s="13" t="s">
        <v>38</v>
      </c>
      <c r="F301" s="13" t="s">
        <v>341</v>
      </c>
      <c r="G301" s="13" t="s">
        <v>342</v>
      </c>
      <c r="H301" s="13" t="s">
        <v>205</v>
      </c>
      <c r="I301" s="13" t="str">
        <f t="shared" si="151"/>
        <v>ne</v>
      </c>
      <c r="J301" s="14">
        <f>VLOOKUP(D301,'struktura dle kraje'!A:C,3,0)</f>
        <v>808356</v>
      </c>
      <c r="K301" s="45">
        <f>VLOOKUP(F301,'struktura dle okresů'!A:C,3,0)</f>
        <v>125790</v>
      </c>
      <c r="L301" s="44"/>
      <c r="M301" s="14"/>
      <c r="N301" s="14"/>
      <c r="O301" s="15"/>
      <c r="P301" s="14"/>
      <c r="Q301" s="14"/>
      <c r="R301" s="14">
        <v>20</v>
      </c>
      <c r="S301" s="14"/>
      <c r="T301" s="14"/>
      <c r="U301" s="14"/>
      <c r="V301" s="16">
        <v>20</v>
      </c>
      <c r="W301" s="17"/>
      <c r="X301" s="142">
        <f>VLOOKUP($D301,'struktura dle kraje'!$A:$O,4,0)</f>
        <v>3415</v>
      </c>
      <c r="Y301" s="143">
        <f>VLOOKUP($D301,'struktura dle kraje'!$A:$O,5,0)</f>
        <v>43</v>
      </c>
      <c r="Z301" s="143">
        <f>VLOOKUP($D301,'struktura dle kraje'!$A:$O,6,0)</f>
        <v>355</v>
      </c>
      <c r="AA301" s="144">
        <f>VLOOKUP($D301,'struktura dle kraje'!$A:$O,7,0)</f>
        <v>3813</v>
      </c>
      <c r="AB301" s="143">
        <f>VLOOKUP($D301,'struktura dle kraje'!$A:$O,8,0)</f>
        <v>27</v>
      </c>
      <c r="AC301" s="143">
        <f>VLOOKUP($D301,'struktura dle kraje'!$A:$O,9,0)</f>
        <v>40</v>
      </c>
      <c r="AD301" s="143">
        <f>VLOOKUP($D301,'struktura dle kraje'!$A:$O,10,0)</f>
        <v>1117</v>
      </c>
      <c r="AE301" s="143">
        <f>VLOOKUP($D301,'struktura dle kraje'!$A:$O,11,0)</f>
        <v>642</v>
      </c>
      <c r="AF301" s="143">
        <f>VLOOKUP($D301,'struktura dle kraje'!$A:$O,12,0)</f>
        <v>157</v>
      </c>
      <c r="AG301" s="143">
        <f>VLOOKUP($D301,'struktura dle kraje'!$A:$O,13,0)</f>
        <v>49</v>
      </c>
      <c r="AH301" s="145">
        <f>VLOOKUP($D301,'struktura dle kraje'!$A:$O,14,0)</f>
        <v>2032</v>
      </c>
      <c r="AI301" s="146">
        <f>VLOOKUP($D301,'struktura dle kraje'!$A:$O,15,0)</f>
        <v>692</v>
      </c>
      <c r="AJ301" s="167">
        <f>VLOOKUP($F301,'struktura dle okresů'!$A:$O,4,0)</f>
        <v>311</v>
      </c>
      <c r="AK301" s="168">
        <f>VLOOKUP($F301,'struktura dle okresů'!$A:$O,5,0)</f>
        <v>5</v>
      </c>
      <c r="AL301" s="168">
        <f>VLOOKUP($F301,'struktura dle okresů'!$A:$O,6,0)</f>
        <v>27</v>
      </c>
      <c r="AM301" s="169">
        <f>VLOOKUP($F301,'struktura dle okresů'!$A:$O,7,0)</f>
        <v>343</v>
      </c>
      <c r="AN301" s="168">
        <f>VLOOKUP($F301,'struktura dle okresů'!$A:$O,8,0)</f>
        <v>0</v>
      </c>
      <c r="AO301" s="168">
        <f>VLOOKUP($F301,'struktura dle okresů'!$A:$O,9,0)</f>
        <v>0</v>
      </c>
      <c r="AP301" s="168">
        <f>VLOOKUP($F301,'struktura dle okresů'!$A:$O,10,0)</f>
        <v>290</v>
      </c>
      <c r="AQ301" s="168">
        <f>VLOOKUP($F301,'struktura dle okresů'!$A:$O,11,0)</f>
        <v>0</v>
      </c>
      <c r="AR301" s="168">
        <f>VLOOKUP($F301,'struktura dle okresů'!$A:$O,12,0)</f>
        <v>22</v>
      </c>
      <c r="AS301" s="168">
        <f>VLOOKUP($F301,'struktura dle okresů'!$A:$O,13,0)</f>
        <v>0</v>
      </c>
      <c r="AT301" s="170">
        <f>VLOOKUP($F301,'struktura dle okresů'!$A:$O,14,0)</f>
        <v>312</v>
      </c>
      <c r="AU301" s="171">
        <f>VLOOKUP($F301,'struktura dle okresů'!$A:$O,15,0)</f>
        <v>0</v>
      </c>
      <c r="AV301" s="30" t="str">
        <f t="shared" si="152"/>
        <v/>
      </c>
      <c r="AW301" s="31" t="str">
        <f t="shared" si="153"/>
        <v/>
      </c>
      <c r="AX301" s="31" t="str">
        <f t="shared" si="154"/>
        <v/>
      </c>
      <c r="AY301" s="121" t="str">
        <f t="shared" si="155"/>
        <v/>
      </c>
      <c r="AZ301" s="31" t="str">
        <f t="shared" si="156"/>
        <v/>
      </c>
      <c r="BA301" s="31" t="str">
        <f t="shared" si="157"/>
        <v/>
      </c>
      <c r="BB301" s="31">
        <f t="shared" si="158"/>
        <v>1.8122508155128669E-3</v>
      </c>
      <c r="BC301" s="31" t="str">
        <f t="shared" si="159"/>
        <v/>
      </c>
      <c r="BD301" s="31" t="str">
        <f t="shared" si="160"/>
        <v/>
      </c>
      <c r="BE301" s="31" t="str">
        <f t="shared" si="161"/>
        <v/>
      </c>
      <c r="BF301" s="122">
        <f t="shared" si="162"/>
        <v>7.005008581135512E-4</v>
      </c>
      <c r="BG301" s="123" t="str">
        <f t="shared" si="163"/>
        <v/>
      </c>
      <c r="BH301" s="184" t="str">
        <f t="shared" si="164"/>
        <v/>
      </c>
      <c r="BI301" s="185" t="str">
        <f t="shared" si="165"/>
        <v/>
      </c>
      <c r="BJ301" s="185" t="str">
        <f t="shared" si="166"/>
        <v/>
      </c>
      <c r="BK301" s="186" t="str">
        <f t="shared" si="167"/>
        <v/>
      </c>
      <c r="BL301" s="185" t="str">
        <f t="shared" si="168"/>
        <v/>
      </c>
      <c r="BM301" s="185" t="str">
        <f t="shared" si="169"/>
        <v/>
      </c>
      <c r="BN301" s="185">
        <f t="shared" si="170"/>
        <v>1.7905102954341987E-2</v>
      </c>
      <c r="BO301" s="185" t="str">
        <f t="shared" si="171"/>
        <v/>
      </c>
      <c r="BP301" s="185" t="str">
        <f t="shared" si="172"/>
        <v/>
      </c>
      <c r="BQ301" s="185" t="str">
        <f t="shared" si="173"/>
        <v/>
      </c>
      <c r="BR301" s="187">
        <f t="shared" si="174"/>
        <v>9.8425196850393699E-3</v>
      </c>
      <c r="BS301" s="188" t="str">
        <f t="shared" si="175"/>
        <v/>
      </c>
      <c r="BT301" s="209" t="str">
        <f t="shared" si="176"/>
        <v/>
      </c>
      <c r="BU301" s="210" t="str">
        <f t="shared" si="177"/>
        <v/>
      </c>
      <c r="BV301" s="210" t="str">
        <f t="shared" si="178"/>
        <v/>
      </c>
      <c r="BW301" s="211" t="str">
        <f t="shared" si="179"/>
        <v/>
      </c>
      <c r="BX301" s="210" t="str">
        <f t="shared" si="180"/>
        <v/>
      </c>
      <c r="BY301" s="210" t="str">
        <f t="shared" si="181"/>
        <v/>
      </c>
      <c r="BZ301" s="210">
        <f t="shared" si="182"/>
        <v>6.8965517241379309E-2</v>
      </c>
      <c r="CA301" s="210" t="str">
        <f t="shared" si="183"/>
        <v/>
      </c>
      <c r="CB301" s="210" t="str">
        <f t="shared" si="184"/>
        <v/>
      </c>
      <c r="CC301" s="210" t="str">
        <f t="shared" si="185"/>
        <v/>
      </c>
      <c r="CD301" s="212">
        <f t="shared" si="186"/>
        <v>6.4102564102564097E-2</v>
      </c>
      <c r="CE301" s="213" t="str">
        <f t="shared" si="187"/>
        <v/>
      </c>
    </row>
    <row r="302" spans="1:83" x14ac:dyDescent="0.25">
      <c r="A302" s="12" t="s">
        <v>762</v>
      </c>
      <c r="B302" s="13" t="s">
        <v>763</v>
      </c>
      <c r="C302" s="13" t="s">
        <v>141</v>
      </c>
      <c r="D302" s="13" t="s">
        <v>37</v>
      </c>
      <c r="E302" s="13" t="s">
        <v>38</v>
      </c>
      <c r="F302" s="13" t="s">
        <v>276</v>
      </c>
      <c r="G302" s="13" t="s">
        <v>277</v>
      </c>
      <c r="H302" s="13" t="s">
        <v>205</v>
      </c>
      <c r="I302" s="13" t="str">
        <f t="shared" si="151"/>
        <v>ne</v>
      </c>
      <c r="J302" s="14">
        <f>VLOOKUP(D302,'struktura dle kraje'!A:C,3,0)</f>
        <v>808356</v>
      </c>
      <c r="K302" s="45">
        <f>VLOOKUP(F302,'struktura dle okresů'!A:C,3,0)</f>
        <v>86723</v>
      </c>
      <c r="L302" s="44"/>
      <c r="M302" s="14"/>
      <c r="N302" s="14"/>
      <c r="O302" s="15"/>
      <c r="P302" s="14"/>
      <c r="Q302" s="14"/>
      <c r="R302" s="14">
        <v>82</v>
      </c>
      <c r="S302" s="14"/>
      <c r="T302" s="14"/>
      <c r="U302" s="14"/>
      <c r="V302" s="16">
        <v>82</v>
      </c>
      <c r="W302" s="17"/>
      <c r="X302" s="142">
        <f>VLOOKUP($D302,'struktura dle kraje'!$A:$O,4,0)</f>
        <v>3415</v>
      </c>
      <c r="Y302" s="143">
        <f>VLOOKUP($D302,'struktura dle kraje'!$A:$O,5,0)</f>
        <v>43</v>
      </c>
      <c r="Z302" s="143">
        <f>VLOOKUP($D302,'struktura dle kraje'!$A:$O,6,0)</f>
        <v>355</v>
      </c>
      <c r="AA302" s="144">
        <f>VLOOKUP($D302,'struktura dle kraje'!$A:$O,7,0)</f>
        <v>3813</v>
      </c>
      <c r="AB302" s="143">
        <f>VLOOKUP($D302,'struktura dle kraje'!$A:$O,8,0)</f>
        <v>27</v>
      </c>
      <c r="AC302" s="143">
        <f>VLOOKUP($D302,'struktura dle kraje'!$A:$O,9,0)</f>
        <v>40</v>
      </c>
      <c r="AD302" s="143">
        <f>VLOOKUP($D302,'struktura dle kraje'!$A:$O,10,0)</f>
        <v>1117</v>
      </c>
      <c r="AE302" s="143">
        <f>VLOOKUP($D302,'struktura dle kraje'!$A:$O,11,0)</f>
        <v>642</v>
      </c>
      <c r="AF302" s="143">
        <f>VLOOKUP($D302,'struktura dle kraje'!$A:$O,12,0)</f>
        <v>157</v>
      </c>
      <c r="AG302" s="143">
        <f>VLOOKUP($D302,'struktura dle kraje'!$A:$O,13,0)</f>
        <v>49</v>
      </c>
      <c r="AH302" s="145">
        <f>VLOOKUP($D302,'struktura dle kraje'!$A:$O,14,0)</f>
        <v>2032</v>
      </c>
      <c r="AI302" s="146">
        <f>VLOOKUP($D302,'struktura dle kraje'!$A:$O,15,0)</f>
        <v>692</v>
      </c>
      <c r="AJ302" s="167">
        <f>VLOOKUP($F302,'struktura dle okresů'!$A:$O,4,0)</f>
        <v>111</v>
      </c>
      <c r="AK302" s="168">
        <f>VLOOKUP($F302,'struktura dle okresů'!$A:$O,5,0)</f>
        <v>0</v>
      </c>
      <c r="AL302" s="168">
        <f>VLOOKUP($F302,'struktura dle okresů'!$A:$O,6,0)</f>
        <v>11</v>
      </c>
      <c r="AM302" s="169">
        <f>VLOOKUP($F302,'struktura dle okresů'!$A:$O,7,0)</f>
        <v>122</v>
      </c>
      <c r="AN302" s="168">
        <f>VLOOKUP($F302,'struktura dle okresů'!$A:$O,8,0)</f>
        <v>0</v>
      </c>
      <c r="AO302" s="168">
        <f>VLOOKUP($F302,'struktura dle okresů'!$A:$O,9,0)</f>
        <v>0</v>
      </c>
      <c r="AP302" s="168">
        <f>VLOOKUP($F302,'struktura dle okresů'!$A:$O,10,0)</f>
        <v>192</v>
      </c>
      <c r="AQ302" s="168">
        <f>VLOOKUP($F302,'struktura dle okresů'!$A:$O,11,0)</f>
        <v>175</v>
      </c>
      <c r="AR302" s="168">
        <f>VLOOKUP($F302,'struktura dle okresů'!$A:$O,12,0)</f>
        <v>0</v>
      </c>
      <c r="AS302" s="168">
        <f>VLOOKUP($F302,'struktura dle okresů'!$A:$O,13,0)</f>
        <v>0</v>
      </c>
      <c r="AT302" s="170">
        <f>VLOOKUP($F302,'struktura dle okresů'!$A:$O,14,0)</f>
        <v>367</v>
      </c>
      <c r="AU302" s="171">
        <f>VLOOKUP($F302,'struktura dle okresů'!$A:$O,15,0)</f>
        <v>0</v>
      </c>
      <c r="AV302" s="30" t="str">
        <f t="shared" si="152"/>
        <v/>
      </c>
      <c r="AW302" s="31" t="str">
        <f t="shared" si="153"/>
        <v/>
      </c>
      <c r="AX302" s="31" t="str">
        <f t="shared" si="154"/>
        <v/>
      </c>
      <c r="AY302" s="121" t="str">
        <f t="shared" si="155"/>
        <v/>
      </c>
      <c r="AZ302" s="31" t="str">
        <f t="shared" si="156"/>
        <v/>
      </c>
      <c r="BA302" s="31" t="str">
        <f t="shared" si="157"/>
        <v/>
      </c>
      <c r="BB302" s="31">
        <f t="shared" si="158"/>
        <v>7.4302283436027544E-3</v>
      </c>
      <c r="BC302" s="31" t="str">
        <f t="shared" si="159"/>
        <v/>
      </c>
      <c r="BD302" s="31" t="str">
        <f t="shared" si="160"/>
        <v/>
      </c>
      <c r="BE302" s="31" t="str">
        <f t="shared" si="161"/>
        <v/>
      </c>
      <c r="BF302" s="122">
        <f t="shared" si="162"/>
        <v>2.8720535182655601E-3</v>
      </c>
      <c r="BG302" s="123" t="str">
        <f t="shared" si="163"/>
        <v/>
      </c>
      <c r="BH302" s="184" t="str">
        <f t="shared" si="164"/>
        <v/>
      </c>
      <c r="BI302" s="185" t="str">
        <f t="shared" si="165"/>
        <v/>
      </c>
      <c r="BJ302" s="185" t="str">
        <f t="shared" si="166"/>
        <v/>
      </c>
      <c r="BK302" s="186" t="str">
        <f t="shared" si="167"/>
        <v/>
      </c>
      <c r="BL302" s="185" t="str">
        <f t="shared" si="168"/>
        <v/>
      </c>
      <c r="BM302" s="185" t="str">
        <f t="shared" si="169"/>
        <v/>
      </c>
      <c r="BN302" s="185">
        <f t="shared" si="170"/>
        <v>7.3410922112802146E-2</v>
      </c>
      <c r="BO302" s="185" t="str">
        <f t="shared" si="171"/>
        <v/>
      </c>
      <c r="BP302" s="185" t="str">
        <f t="shared" si="172"/>
        <v/>
      </c>
      <c r="BQ302" s="185" t="str">
        <f t="shared" si="173"/>
        <v/>
      </c>
      <c r="BR302" s="187">
        <f t="shared" si="174"/>
        <v>4.0354330708661415E-2</v>
      </c>
      <c r="BS302" s="188" t="str">
        <f t="shared" si="175"/>
        <v/>
      </c>
      <c r="BT302" s="209" t="str">
        <f t="shared" si="176"/>
        <v/>
      </c>
      <c r="BU302" s="210" t="str">
        <f t="shared" si="177"/>
        <v/>
      </c>
      <c r="BV302" s="210" t="str">
        <f t="shared" si="178"/>
        <v/>
      </c>
      <c r="BW302" s="211" t="str">
        <f t="shared" si="179"/>
        <v/>
      </c>
      <c r="BX302" s="210" t="str">
        <f t="shared" si="180"/>
        <v/>
      </c>
      <c r="BY302" s="210" t="str">
        <f t="shared" si="181"/>
        <v/>
      </c>
      <c r="BZ302" s="210">
        <f t="shared" si="182"/>
        <v>0.42708333333333331</v>
      </c>
      <c r="CA302" s="210" t="str">
        <f t="shared" si="183"/>
        <v/>
      </c>
      <c r="CB302" s="210" t="str">
        <f t="shared" si="184"/>
        <v/>
      </c>
      <c r="CC302" s="210" t="str">
        <f t="shared" si="185"/>
        <v/>
      </c>
      <c r="CD302" s="212">
        <f t="shared" si="186"/>
        <v>0.22343324250681199</v>
      </c>
      <c r="CE302" s="213" t="str">
        <f t="shared" si="187"/>
        <v/>
      </c>
    </row>
    <row r="303" spans="1:83" x14ac:dyDescent="0.25">
      <c r="A303" s="12" t="s">
        <v>764</v>
      </c>
      <c r="B303" s="13" t="s">
        <v>765</v>
      </c>
      <c r="C303" s="13" t="s">
        <v>43</v>
      </c>
      <c r="D303" s="13" t="s">
        <v>102</v>
      </c>
      <c r="E303" s="13" t="s">
        <v>103</v>
      </c>
      <c r="F303" s="13" t="s">
        <v>114</v>
      </c>
      <c r="G303" s="13" t="s">
        <v>115</v>
      </c>
      <c r="H303" s="13" t="s">
        <v>30</v>
      </c>
      <c r="I303" s="13" t="str">
        <f t="shared" si="151"/>
        <v>ano</v>
      </c>
      <c r="J303" s="14">
        <f>VLOOKUP(D303,'struktura dle kraje'!A:C,3,0)</f>
        <v>1229343</v>
      </c>
      <c r="K303" s="45">
        <f>VLOOKUP(F303,'struktura dle okresů'!A:C,3,0)</f>
        <v>402739</v>
      </c>
      <c r="L303" s="44">
        <v>178</v>
      </c>
      <c r="M303" s="14"/>
      <c r="N303" s="14">
        <v>21</v>
      </c>
      <c r="O303" s="15">
        <v>199</v>
      </c>
      <c r="P303" s="14"/>
      <c r="Q303" s="14"/>
      <c r="R303" s="14"/>
      <c r="S303" s="14"/>
      <c r="T303" s="14"/>
      <c r="U303" s="14"/>
      <c r="V303" s="16">
        <v>0</v>
      </c>
      <c r="W303" s="17"/>
      <c r="X303" s="142">
        <f>VLOOKUP($D303,'struktura dle kraje'!$A:$O,4,0)</f>
        <v>5301</v>
      </c>
      <c r="Y303" s="143">
        <f>VLOOKUP($D303,'struktura dle kraje'!$A:$O,5,0)</f>
        <v>144</v>
      </c>
      <c r="Z303" s="143">
        <f>VLOOKUP($D303,'struktura dle kraje'!$A:$O,6,0)</f>
        <v>674</v>
      </c>
      <c r="AA303" s="144">
        <f>VLOOKUP($D303,'struktura dle kraje'!$A:$O,7,0)</f>
        <v>6119</v>
      </c>
      <c r="AB303" s="143">
        <f>VLOOKUP($D303,'struktura dle kraje'!$A:$O,8,0)</f>
        <v>68</v>
      </c>
      <c r="AC303" s="143">
        <f>VLOOKUP($D303,'struktura dle kraje'!$A:$O,9,0)</f>
        <v>28</v>
      </c>
      <c r="AD303" s="143">
        <f>VLOOKUP($D303,'struktura dle kraje'!$A:$O,10,0)</f>
        <v>1130</v>
      </c>
      <c r="AE303" s="143">
        <f>VLOOKUP($D303,'struktura dle kraje'!$A:$O,11,0)</f>
        <v>1003</v>
      </c>
      <c r="AF303" s="143">
        <f>VLOOKUP($D303,'struktura dle kraje'!$A:$O,12,0)</f>
        <v>364</v>
      </c>
      <c r="AG303" s="143">
        <f>VLOOKUP($D303,'struktura dle kraje'!$A:$O,13,0)</f>
        <v>67</v>
      </c>
      <c r="AH303" s="145">
        <f>VLOOKUP($D303,'struktura dle kraje'!$A:$O,14,0)</f>
        <v>2660</v>
      </c>
      <c r="AI303" s="146">
        <f>VLOOKUP($D303,'struktura dle kraje'!$A:$O,15,0)</f>
        <v>270</v>
      </c>
      <c r="AJ303" s="167">
        <f>VLOOKUP($F303,'struktura dle okresů'!$A:$O,4,0)</f>
        <v>3184</v>
      </c>
      <c r="AK303" s="168">
        <f>VLOOKUP($F303,'struktura dle okresů'!$A:$O,5,0)</f>
        <v>85</v>
      </c>
      <c r="AL303" s="168">
        <f>VLOOKUP($F303,'struktura dle okresů'!$A:$O,6,0)</f>
        <v>518</v>
      </c>
      <c r="AM303" s="169">
        <f>VLOOKUP($F303,'struktura dle okresů'!$A:$O,7,0)</f>
        <v>3787</v>
      </c>
      <c r="AN303" s="168">
        <f>VLOOKUP($F303,'struktura dle okresů'!$A:$O,8,0)</f>
        <v>63</v>
      </c>
      <c r="AO303" s="168">
        <f>VLOOKUP($F303,'struktura dle okresů'!$A:$O,9,0)</f>
        <v>23</v>
      </c>
      <c r="AP303" s="168">
        <f>VLOOKUP($F303,'struktura dle okresů'!$A:$O,10,0)</f>
        <v>339</v>
      </c>
      <c r="AQ303" s="168">
        <f>VLOOKUP($F303,'struktura dle okresů'!$A:$O,11,0)</f>
        <v>813</v>
      </c>
      <c r="AR303" s="168">
        <f>VLOOKUP($F303,'struktura dle okresů'!$A:$O,12,0)</f>
        <v>170</v>
      </c>
      <c r="AS303" s="168">
        <f>VLOOKUP($F303,'struktura dle okresů'!$A:$O,13,0)</f>
        <v>20</v>
      </c>
      <c r="AT303" s="170">
        <f>VLOOKUP($F303,'struktura dle okresů'!$A:$O,14,0)</f>
        <v>1428</v>
      </c>
      <c r="AU303" s="171">
        <f>VLOOKUP($F303,'struktura dle okresů'!$A:$O,15,0)</f>
        <v>0</v>
      </c>
      <c r="AV303" s="30">
        <f t="shared" si="152"/>
        <v>4.2071426883169066E-3</v>
      </c>
      <c r="AW303" s="31" t="str">
        <f t="shared" si="153"/>
        <v/>
      </c>
      <c r="AX303" s="31">
        <f t="shared" si="154"/>
        <v>4.2813455657492354E-3</v>
      </c>
      <c r="AY303" s="121">
        <f t="shared" si="155"/>
        <v>4.1428125325283643E-3</v>
      </c>
      <c r="AZ303" s="31" t="str">
        <f t="shared" si="156"/>
        <v/>
      </c>
      <c r="BA303" s="31" t="str">
        <f t="shared" si="157"/>
        <v/>
      </c>
      <c r="BB303" s="31" t="str">
        <f t="shared" si="158"/>
        <v/>
      </c>
      <c r="BC303" s="31" t="str">
        <f t="shared" si="159"/>
        <v/>
      </c>
      <c r="BD303" s="31" t="str">
        <f t="shared" si="160"/>
        <v/>
      </c>
      <c r="BE303" s="31" t="str">
        <f t="shared" si="161"/>
        <v/>
      </c>
      <c r="BF303" s="122" t="str">
        <f t="shared" si="162"/>
        <v/>
      </c>
      <c r="BG303" s="123" t="str">
        <f t="shared" si="163"/>
        <v/>
      </c>
      <c r="BH303" s="184">
        <f t="shared" si="164"/>
        <v>3.3578570081116768E-2</v>
      </c>
      <c r="BI303" s="185" t="str">
        <f t="shared" si="165"/>
        <v/>
      </c>
      <c r="BJ303" s="185">
        <f t="shared" si="166"/>
        <v>3.1157270029673591E-2</v>
      </c>
      <c r="BK303" s="186">
        <f t="shared" si="167"/>
        <v>3.2521653865010623E-2</v>
      </c>
      <c r="BL303" s="185" t="str">
        <f t="shared" si="168"/>
        <v/>
      </c>
      <c r="BM303" s="185" t="str">
        <f t="shared" si="169"/>
        <v/>
      </c>
      <c r="BN303" s="185" t="str">
        <f t="shared" si="170"/>
        <v/>
      </c>
      <c r="BO303" s="185" t="str">
        <f t="shared" si="171"/>
        <v/>
      </c>
      <c r="BP303" s="185" t="str">
        <f t="shared" si="172"/>
        <v/>
      </c>
      <c r="BQ303" s="185" t="str">
        <f t="shared" si="173"/>
        <v/>
      </c>
      <c r="BR303" s="187" t="str">
        <f t="shared" si="174"/>
        <v/>
      </c>
      <c r="BS303" s="188" t="str">
        <f t="shared" si="175"/>
        <v/>
      </c>
      <c r="BT303" s="209">
        <f t="shared" si="176"/>
        <v>5.5904522613065326E-2</v>
      </c>
      <c r="BU303" s="210" t="str">
        <f t="shared" si="177"/>
        <v/>
      </c>
      <c r="BV303" s="210">
        <f t="shared" si="178"/>
        <v>4.0540540540540543E-2</v>
      </c>
      <c r="BW303" s="211">
        <f t="shared" si="179"/>
        <v>5.2548191180353844E-2</v>
      </c>
      <c r="BX303" s="210" t="str">
        <f t="shared" si="180"/>
        <v/>
      </c>
      <c r="BY303" s="210" t="str">
        <f t="shared" si="181"/>
        <v/>
      </c>
      <c r="BZ303" s="210" t="str">
        <f t="shared" si="182"/>
        <v/>
      </c>
      <c r="CA303" s="210" t="str">
        <f t="shared" si="183"/>
        <v/>
      </c>
      <c r="CB303" s="210" t="str">
        <f t="shared" si="184"/>
        <v/>
      </c>
      <c r="CC303" s="210" t="str">
        <f t="shared" si="185"/>
        <v/>
      </c>
      <c r="CD303" s="212" t="str">
        <f t="shared" si="186"/>
        <v/>
      </c>
      <c r="CE303" s="213" t="str">
        <f t="shared" si="187"/>
        <v/>
      </c>
    </row>
    <row r="304" spans="1:83" x14ac:dyDescent="0.25">
      <c r="A304" s="12" t="s">
        <v>766</v>
      </c>
      <c r="B304" s="13" t="s">
        <v>767</v>
      </c>
      <c r="C304" s="13" t="s">
        <v>53</v>
      </c>
      <c r="D304" s="13" t="s">
        <v>222</v>
      </c>
      <c r="E304" s="13" t="s">
        <v>223</v>
      </c>
      <c r="F304" s="13" t="s">
        <v>559</v>
      </c>
      <c r="G304" s="13" t="s">
        <v>560</v>
      </c>
      <c r="H304" s="13" t="s">
        <v>205</v>
      </c>
      <c r="I304" s="13" t="str">
        <f t="shared" si="151"/>
        <v>ano</v>
      </c>
      <c r="J304" s="14">
        <f>VLOOKUP(D304,'struktura dle kraje'!A:C,3,0)</f>
        <v>578998</v>
      </c>
      <c r="K304" s="45">
        <f>VLOOKUP(F304,'struktura dle okresů'!A:C,3,0)</f>
        <v>141645</v>
      </c>
      <c r="L304" s="44">
        <v>10</v>
      </c>
      <c r="M304" s="14"/>
      <c r="N304" s="14">
        <v>3</v>
      </c>
      <c r="O304" s="15">
        <v>13</v>
      </c>
      <c r="P304" s="14"/>
      <c r="Q304" s="14"/>
      <c r="R304" s="14"/>
      <c r="S304" s="14"/>
      <c r="T304" s="14"/>
      <c r="U304" s="14"/>
      <c r="V304" s="16">
        <v>0</v>
      </c>
      <c r="W304" s="17"/>
      <c r="X304" s="142">
        <f>VLOOKUP($D304,'struktura dle kraje'!$A:$O,4,0)</f>
        <v>1927</v>
      </c>
      <c r="Y304" s="143">
        <f>VLOOKUP($D304,'struktura dle kraje'!$A:$O,5,0)</f>
        <v>32</v>
      </c>
      <c r="Z304" s="143">
        <f>VLOOKUP($D304,'struktura dle kraje'!$A:$O,6,0)</f>
        <v>192</v>
      </c>
      <c r="AA304" s="144">
        <f>VLOOKUP($D304,'struktura dle kraje'!$A:$O,7,0)</f>
        <v>2151</v>
      </c>
      <c r="AB304" s="143">
        <f>VLOOKUP($D304,'struktura dle kraje'!$A:$O,8,0)</f>
        <v>19</v>
      </c>
      <c r="AC304" s="143">
        <f>VLOOKUP($D304,'struktura dle kraje'!$A:$O,9,0)</f>
        <v>12</v>
      </c>
      <c r="AD304" s="143">
        <f>VLOOKUP($D304,'struktura dle kraje'!$A:$O,10,0)</f>
        <v>622</v>
      </c>
      <c r="AE304" s="143">
        <f>VLOOKUP($D304,'struktura dle kraje'!$A:$O,11,0)</f>
        <v>812</v>
      </c>
      <c r="AF304" s="143">
        <f>VLOOKUP($D304,'struktura dle kraje'!$A:$O,12,0)</f>
        <v>79</v>
      </c>
      <c r="AG304" s="143">
        <f>VLOOKUP($D304,'struktura dle kraje'!$A:$O,13,0)</f>
        <v>29</v>
      </c>
      <c r="AH304" s="145">
        <f>VLOOKUP($D304,'struktura dle kraje'!$A:$O,14,0)</f>
        <v>1573</v>
      </c>
      <c r="AI304" s="146">
        <f>VLOOKUP($D304,'struktura dle kraje'!$A:$O,15,0)</f>
        <v>1000</v>
      </c>
      <c r="AJ304" s="167">
        <f>VLOOKUP($F304,'struktura dle okresů'!$A:$O,4,0)</f>
        <v>408</v>
      </c>
      <c r="AK304" s="168">
        <f>VLOOKUP($F304,'struktura dle okresů'!$A:$O,5,0)</f>
        <v>10</v>
      </c>
      <c r="AL304" s="168">
        <f>VLOOKUP($F304,'struktura dle okresů'!$A:$O,6,0)</f>
        <v>33</v>
      </c>
      <c r="AM304" s="169">
        <f>VLOOKUP($F304,'struktura dle okresů'!$A:$O,7,0)</f>
        <v>451</v>
      </c>
      <c r="AN304" s="168">
        <f>VLOOKUP($F304,'struktura dle okresů'!$A:$O,8,0)</f>
        <v>0</v>
      </c>
      <c r="AO304" s="168">
        <f>VLOOKUP($F304,'struktura dle okresů'!$A:$O,9,0)</f>
        <v>0</v>
      </c>
      <c r="AP304" s="168">
        <f>VLOOKUP($F304,'struktura dle okresů'!$A:$O,10,0)</f>
        <v>139</v>
      </c>
      <c r="AQ304" s="168">
        <f>VLOOKUP($F304,'struktura dle okresů'!$A:$O,11,0)</f>
        <v>0</v>
      </c>
      <c r="AR304" s="168">
        <f>VLOOKUP($F304,'struktura dle okresů'!$A:$O,12,0)</f>
        <v>8</v>
      </c>
      <c r="AS304" s="168">
        <f>VLOOKUP($F304,'struktura dle okresů'!$A:$O,13,0)</f>
        <v>15</v>
      </c>
      <c r="AT304" s="170">
        <f>VLOOKUP($F304,'struktura dle okresů'!$A:$O,14,0)</f>
        <v>162</v>
      </c>
      <c r="AU304" s="171">
        <f>VLOOKUP($F304,'struktura dle okresů'!$A:$O,15,0)</f>
        <v>0</v>
      </c>
      <c r="AV304" s="30">
        <f t="shared" si="152"/>
        <v>2.3635633080432061E-4</v>
      </c>
      <c r="AW304" s="31" t="str">
        <f t="shared" si="153"/>
        <v/>
      </c>
      <c r="AX304" s="31">
        <f t="shared" si="154"/>
        <v>6.116207951070336E-4</v>
      </c>
      <c r="AY304" s="121">
        <f t="shared" si="155"/>
        <v>2.7063599458728013E-4</v>
      </c>
      <c r="AZ304" s="31" t="str">
        <f t="shared" si="156"/>
        <v/>
      </c>
      <c r="BA304" s="31" t="str">
        <f t="shared" si="157"/>
        <v/>
      </c>
      <c r="BB304" s="31" t="str">
        <f t="shared" si="158"/>
        <v/>
      </c>
      <c r="BC304" s="31" t="str">
        <f t="shared" si="159"/>
        <v/>
      </c>
      <c r="BD304" s="31" t="str">
        <f t="shared" si="160"/>
        <v/>
      </c>
      <c r="BE304" s="31" t="str">
        <f t="shared" si="161"/>
        <v/>
      </c>
      <c r="BF304" s="122" t="str">
        <f t="shared" si="162"/>
        <v/>
      </c>
      <c r="BG304" s="123" t="str">
        <f t="shared" si="163"/>
        <v/>
      </c>
      <c r="BH304" s="184">
        <f t="shared" si="164"/>
        <v>5.1894135962636222E-3</v>
      </c>
      <c r="BI304" s="185" t="str">
        <f t="shared" si="165"/>
        <v/>
      </c>
      <c r="BJ304" s="185">
        <f t="shared" si="166"/>
        <v>1.5625E-2</v>
      </c>
      <c r="BK304" s="186">
        <f t="shared" si="167"/>
        <v>6.04370060437006E-3</v>
      </c>
      <c r="BL304" s="185" t="str">
        <f t="shared" si="168"/>
        <v/>
      </c>
      <c r="BM304" s="185" t="str">
        <f t="shared" si="169"/>
        <v/>
      </c>
      <c r="BN304" s="185" t="str">
        <f t="shared" si="170"/>
        <v/>
      </c>
      <c r="BO304" s="185" t="str">
        <f t="shared" si="171"/>
        <v/>
      </c>
      <c r="BP304" s="185" t="str">
        <f t="shared" si="172"/>
        <v/>
      </c>
      <c r="BQ304" s="185" t="str">
        <f t="shared" si="173"/>
        <v/>
      </c>
      <c r="BR304" s="187" t="str">
        <f t="shared" si="174"/>
        <v/>
      </c>
      <c r="BS304" s="188" t="str">
        <f t="shared" si="175"/>
        <v/>
      </c>
      <c r="BT304" s="209">
        <f t="shared" si="176"/>
        <v>2.4509803921568627E-2</v>
      </c>
      <c r="BU304" s="210" t="str">
        <f t="shared" si="177"/>
        <v/>
      </c>
      <c r="BV304" s="210">
        <f t="shared" si="178"/>
        <v>9.0909090909090912E-2</v>
      </c>
      <c r="BW304" s="211">
        <f t="shared" si="179"/>
        <v>2.8824833702882482E-2</v>
      </c>
      <c r="BX304" s="210" t="str">
        <f t="shared" si="180"/>
        <v/>
      </c>
      <c r="BY304" s="210" t="str">
        <f t="shared" si="181"/>
        <v/>
      </c>
      <c r="BZ304" s="210" t="str">
        <f t="shared" si="182"/>
        <v/>
      </c>
      <c r="CA304" s="210" t="str">
        <f t="shared" si="183"/>
        <v/>
      </c>
      <c r="CB304" s="210" t="str">
        <f t="shared" si="184"/>
        <v/>
      </c>
      <c r="CC304" s="210" t="str">
        <f t="shared" si="185"/>
        <v/>
      </c>
      <c r="CD304" s="212" t="str">
        <f t="shared" si="186"/>
        <v/>
      </c>
      <c r="CE304" s="213" t="str">
        <f t="shared" si="187"/>
        <v/>
      </c>
    </row>
    <row r="305" spans="1:83" x14ac:dyDescent="0.25">
      <c r="A305" s="12" t="s">
        <v>768</v>
      </c>
      <c r="B305" s="13" t="s">
        <v>769</v>
      </c>
      <c r="C305" s="13" t="s">
        <v>43</v>
      </c>
      <c r="D305" s="13" t="s">
        <v>222</v>
      </c>
      <c r="E305" s="13" t="s">
        <v>223</v>
      </c>
      <c r="F305" s="13" t="s">
        <v>461</v>
      </c>
      <c r="G305" s="13" t="s">
        <v>462</v>
      </c>
      <c r="H305" s="13" t="s">
        <v>205</v>
      </c>
      <c r="I305" s="13" t="str">
        <f t="shared" si="151"/>
        <v>ano</v>
      </c>
      <c r="J305" s="14">
        <f>VLOOKUP(D305,'struktura dle kraje'!A:C,3,0)</f>
        <v>578998</v>
      </c>
      <c r="K305" s="45">
        <f>VLOOKUP(F305,'struktura dle okresů'!A:C,3,0)</f>
        <v>192025</v>
      </c>
      <c r="L305" s="44">
        <v>45</v>
      </c>
      <c r="M305" s="14"/>
      <c r="N305" s="14">
        <v>7</v>
      </c>
      <c r="O305" s="15">
        <v>52</v>
      </c>
      <c r="P305" s="14"/>
      <c r="Q305" s="14"/>
      <c r="R305" s="14"/>
      <c r="S305" s="14"/>
      <c r="T305" s="14"/>
      <c r="U305" s="14"/>
      <c r="V305" s="16">
        <v>0</v>
      </c>
      <c r="W305" s="17"/>
      <c r="X305" s="142">
        <f>VLOOKUP($D305,'struktura dle kraje'!$A:$O,4,0)</f>
        <v>1927</v>
      </c>
      <c r="Y305" s="143">
        <f>VLOOKUP($D305,'struktura dle kraje'!$A:$O,5,0)</f>
        <v>32</v>
      </c>
      <c r="Z305" s="143">
        <f>VLOOKUP($D305,'struktura dle kraje'!$A:$O,6,0)</f>
        <v>192</v>
      </c>
      <c r="AA305" s="144">
        <f>VLOOKUP($D305,'struktura dle kraje'!$A:$O,7,0)</f>
        <v>2151</v>
      </c>
      <c r="AB305" s="143">
        <f>VLOOKUP($D305,'struktura dle kraje'!$A:$O,8,0)</f>
        <v>19</v>
      </c>
      <c r="AC305" s="143">
        <f>VLOOKUP($D305,'struktura dle kraje'!$A:$O,9,0)</f>
        <v>12</v>
      </c>
      <c r="AD305" s="143">
        <f>VLOOKUP($D305,'struktura dle kraje'!$A:$O,10,0)</f>
        <v>622</v>
      </c>
      <c r="AE305" s="143">
        <f>VLOOKUP($D305,'struktura dle kraje'!$A:$O,11,0)</f>
        <v>812</v>
      </c>
      <c r="AF305" s="143">
        <f>VLOOKUP($D305,'struktura dle kraje'!$A:$O,12,0)</f>
        <v>79</v>
      </c>
      <c r="AG305" s="143">
        <f>VLOOKUP($D305,'struktura dle kraje'!$A:$O,13,0)</f>
        <v>29</v>
      </c>
      <c r="AH305" s="145">
        <f>VLOOKUP($D305,'struktura dle kraje'!$A:$O,14,0)</f>
        <v>1573</v>
      </c>
      <c r="AI305" s="146">
        <f>VLOOKUP($D305,'struktura dle kraje'!$A:$O,15,0)</f>
        <v>1000</v>
      </c>
      <c r="AJ305" s="167">
        <f>VLOOKUP($F305,'struktura dle okresů'!$A:$O,4,0)</f>
        <v>715</v>
      </c>
      <c r="AK305" s="168">
        <f>VLOOKUP($F305,'struktura dle okresů'!$A:$O,5,0)</f>
        <v>9</v>
      </c>
      <c r="AL305" s="168">
        <f>VLOOKUP($F305,'struktura dle okresů'!$A:$O,6,0)</f>
        <v>90</v>
      </c>
      <c r="AM305" s="169">
        <f>VLOOKUP($F305,'struktura dle okresů'!$A:$O,7,0)</f>
        <v>814</v>
      </c>
      <c r="AN305" s="168">
        <f>VLOOKUP($F305,'struktura dle okresů'!$A:$O,8,0)</f>
        <v>10</v>
      </c>
      <c r="AO305" s="168">
        <f>VLOOKUP($F305,'struktura dle okresů'!$A:$O,9,0)</f>
        <v>12</v>
      </c>
      <c r="AP305" s="168">
        <f>VLOOKUP($F305,'struktura dle okresů'!$A:$O,10,0)</f>
        <v>205</v>
      </c>
      <c r="AQ305" s="168">
        <f>VLOOKUP($F305,'struktura dle okresů'!$A:$O,11,0)</f>
        <v>25</v>
      </c>
      <c r="AR305" s="168">
        <f>VLOOKUP($F305,'struktura dle okresů'!$A:$O,12,0)</f>
        <v>21</v>
      </c>
      <c r="AS305" s="168">
        <f>VLOOKUP($F305,'struktura dle okresů'!$A:$O,13,0)</f>
        <v>14</v>
      </c>
      <c r="AT305" s="170">
        <f>VLOOKUP($F305,'struktura dle okresů'!$A:$O,14,0)</f>
        <v>287</v>
      </c>
      <c r="AU305" s="171">
        <f>VLOOKUP($F305,'struktura dle okresů'!$A:$O,15,0)</f>
        <v>880</v>
      </c>
      <c r="AV305" s="30">
        <f t="shared" si="152"/>
        <v>1.0636034886194426E-3</v>
      </c>
      <c r="AW305" s="31" t="str">
        <f t="shared" si="153"/>
        <v/>
      </c>
      <c r="AX305" s="31">
        <f t="shared" si="154"/>
        <v>1.4271151885830785E-3</v>
      </c>
      <c r="AY305" s="121">
        <f t="shared" si="155"/>
        <v>1.0825439783491205E-3</v>
      </c>
      <c r="AZ305" s="31" t="str">
        <f t="shared" si="156"/>
        <v/>
      </c>
      <c r="BA305" s="31" t="str">
        <f t="shared" si="157"/>
        <v/>
      </c>
      <c r="BB305" s="31" t="str">
        <f t="shared" si="158"/>
        <v/>
      </c>
      <c r="BC305" s="31" t="str">
        <f t="shared" si="159"/>
        <v/>
      </c>
      <c r="BD305" s="31" t="str">
        <f t="shared" si="160"/>
        <v/>
      </c>
      <c r="BE305" s="31" t="str">
        <f t="shared" si="161"/>
        <v/>
      </c>
      <c r="BF305" s="122" t="str">
        <f t="shared" si="162"/>
        <v/>
      </c>
      <c r="BG305" s="123" t="str">
        <f t="shared" si="163"/>
        <v/>
      </c>
      <c r="BH305" s="184">
        <f t="shared" si="164"/>
        <v>2.3352361183186301E-2</v>
      </c>
      <c r="BI305" s="185" t="str">
        <f t="shared" si="165"/>
        <v/>
      </c>
      <c r="BJ305" s="185">
        <f t="shared" si="166"/>
        <v>3.6458333333333336E-2</v>
      </c>
      <c r="BK305" s="186">
        <f t="shared" si="167"/>
        <v>2.417480241748024E-2</v>
      </c>
      <c r="BL305" s="185" t="str">
        <f t="shared" si="168"/>
        <v/>
      </c>
      <c r="BM305" s="185" t="str">
        <f t="shared" si="169"/>
        <v/>
      </c>
      <c r="BN305" s="185" t="str">
        <f t="shared" si="170"/>
        <v/>
      </c>
      <c r="BO305" s="185" t="str">
        <f t="shared" si="171"/>
        <v/>
      </c>
      <c r="BP305" s="185" t="str">
        <f t="shared" si="172"/>
        <v/>
      </c>
      <c r="BQ305" s="185" t="str">
        <f t="shared" si="173"/>
        <v/>
      </c>
      <c r="BR305" s="187" t="str">
        <f t="shared" si="174"/>
        <v/>
      </c>
      <c r="BS305" s="188" t="str">
        <f t="shared" si="175"/>
        <v/>
      </c>
      <c r="BT305" s="209">
        <f t="shared" si="176"/>
        <v>6.2937062937062943E-2</v>
      </c>
      <c r="BU305" s="210" t="str">
        <f t="shared" si="177"/>
        <v/>
      </c>
      <c r="BV305" s="210">
        <f t="shared" si="178"/>
        <v>7.7777777777777779E-2</v>
      </c>
      <c r="BW305" s="211">
        <f t="shared" si="179"/>
        <v>6.3882063882063883E-2</v>
      </c>
      <c r="BX305" s="210" t="str">
        <f t="shared" si="180"/>
        <v/>
      </c>
      <c r="BY305" s="210" t="str">
        <f t="shared" si="181"/>
        <v/>
      </c>
      <c r="BZ305" s="210" t="str">
        <f t="shared" si="182"/>
        <v/>
      </c>
      <c r="CA305" s="210" t="str">
        <f t="shared" si="183"/>
        <v/>
      </c>
      <c r="CB305" s="210" t="str">
        <f t="shared" si="184"/>
        <v/>
      </c>
      <c r="CC305" s="210" t="str">
        <f t="shared" si="185"/>
        <v/>
      </c>
      <c r="CD305" s="212" t="str">
        <f t="shared" si="186"/>
        <v/>
      </c>
      <c r="CE305" s="213" t="str">
        <f t="shared" si="187"/>
        <v/>
      </c>
    </row>
    <row r="306" spans="1:83" x14ac:dyDescent="0.25">
      <c r="A306" s="12" t="s">
        <v>770</v>
      </c>
      <c r="B306" s="13" t="s">
        <v>771</v>
      </c>
      <c r="C306" s="13" t="s">
        <v>336</v>
      </c>
      <c r="D306" s="13" t="s">
        <v>222</v>
      </c>
      <c r="E306" s="13" t="s">
        <v>223</v>
      </c>
      <c r="F306" s="13" t="s">
        <v>461</v>
      </c>
      <c r="G306" s="13" t="s">
        <v>462</v>
      </c>
      <c r="H306" s="13" t="s">
        <v>205</v>
      </c>
      <c r="I306" s="13" t="str">
        <f t="shared" si="151"/>
        <v>ne</v>
      </c>
      <c r="J306" s="14">
        <f>VLOOKUP(D306,'struktura dle kraje'!A:C,3,0)</f>
        <v>578998</v>
      </c>
      <c r="K306" s="45">
        <f>VLOOKUP(F306,'struktura dle okresů'!A:C,3,0)</f>
        <v>192025</v>
      </c>
      <c r="L306" s="44"/>
      <c r="M306" s="14"/>
      <c r="N306" s="14"/>
      <c r="O306" s="15"/>
      <c r="P306" s="14"/>
      <c r="Q306" s="14"/>
      <c r="R306" s="14"/>
      <c r="S306" s="14"/>
      <c r="T306" s="14"/>
      <c r="U306" s="14"/>
      <c r="V306" s="16">
        <v>0</v>
      </c>
      <c r="W306" s="17">
        <v>120</v>
      </c>
      <c r="X306" s="142">
        <f>VLOOKUP($D306,'struktura dle kraje'!$A:$O,4,0)</f>
        <v>1927</v>
      </c>
      <c r="Y306" s="143">
        <f>VLOOKUP($D306,'struktura dle kraje'!$A:$O,5,0)</f>
        <v>32</v>
      </c>
      <c r="Z306" s="143">
        <f>VLOOKUP($D306,'struktura dle kraje'!$A:$O,6,0)</f>
        <v>192</v>
      </c>
      <c r="AA306" s="144">
        <f>VLOOKUP($D306,'struktura dle kraje'!$A:$O,7,0)</f>
        <v>2151</v>
      </c>
      <c r="AB306" s="143">
        <f>VLOOKUP($D306,'struktura dle kraje'!$A:$O,8,0)</f>
        <v>19</v>
      </c>
      <c r="AC306" s="143">
        <f>VLOOKUP($D306,'struktura dle kraje'!$A:$O,9,0)</f>
        <v>12</v>
      </c>
      <c r="AD306" s="143">
        <f>VLOOKUP($D306,'struktura dle kraje'!$A:$O,10,0)</f>
        <v>622</v>
      </c>
      <c r="AE306" s="143">
        <f>VLOOKUP($D306,'struktura dle kraje'!$A:$O,11,0)</f>
        <v>812</v>
      </c>
      <c r="AF306" s="143">
        <f>VLOOKUP($D306,'struktura dle kraje'!$A:$O,12,0)</f>
        <v>79</v>
      </c>
      <c r="AG306" s="143">
        <f>VLOOKUP($D306,'struktura dle kraje'!$A:$O,13,0)</f>
        <v>29</v>
      </c>
      <c r="AH306" s="145">
        <f>VLOOKUP($D306,'struktura dle kraje'!$A:$O,14,0)</f>
        <v>1573</v>
      </c>
      <c r="AI306" s="146">
        <f>VLOOKUP($D306,'struktura dle kraje'!$A:$O,15,0)</f>
        <v>1000</v>
      </c>
      <c r="AJ306" s="167">
        <f>VLOOKUP($F306,'struktura dle okresů'!$A:$O,4,0)</f>
        <v>715</v>
      </c>
      <c r="AK306" s="168">
        <f>VLOOKUP($F306,'struktura dle okresů'!$A:$O,5,0)</f>
        <v>9</v>
      </c>
      <c r="AL306" s="168">
        <f>VLOOKUP($F306,'struktura dle okresů'!$A:$O,6,0)</f>
        <v>90</v>
      </c>
      <c r="AM306" s="169">
        <f>VLOOKUP($F306,'struktura dle okresů'!$A:$O,7,0)</f>
        <v>814</v>
      </c>
      <c r="AN306" s="168">
        <f>VLOOKUP($F306,'struktura dle okresů'!$A:$O,8,0)</f>
        <v>10</v>
      </c>
      <c r="AO306" s="168">
        <f>VLOOKUP($F306,'struktura dle okresů'!$A:$O,9,0)</f>
        <v>12</v>
      </c>
      <c r="AP306" s="168">
        <f>VLOOKUP($F306,'struktura dle okresů'!$A:$O,10,0)</f>
        <v>205</v>
      </c>
      <c r="AQ306" s="168">
        <f>VLOOKUP($F306,'struktura dle okresů'!$A:$O,11,0)</f>
        <v>25</v>
      </c>
      <c r="AR306" s="168">
        <f>VLOOKUP($F306,'struktura dle okresů'!$A:$O,12,0)</f>
        <v>21</v>
      </c>
      <c r="AS306" s="168">
        <f>VLOOKUP($F306,'struktura dle okresů'!$A:$O,13,0)</f>
        <v>14</v>
      </c>
      <c r="AT306" s="170">
        <f>VLOOKUP($F306,'struktura dle okresů'!$A:$O,14,0)</f>
        <v>287</v>
      </c>
      <c r="AU306" s="171">
        <f>VLOOKUP($F306,'struktura dle okresů'!$A:$O,15,0)</f>
        <v>880</v>
      </c>
      <c r="AV306" s="30" t="str">
        <f t="shared" si="152"/>
        <v/>
      </c>
      <c r="AW306" s="31" t="str">
        <f t="shared" si="153"/>
        <v/>
      </c>
      <c r="AX306" s="31" t="str">
        <f t="shared" si="154"/>
        <v/>
      </c>
      <c r="AY306" s="121" t="str">
        <f t="shared" si="155"/>
        <v/>
      </c>
      <c r="AZ306" s="31" t="str">
        <f t="shared" si="156"/>
        <v/>
      </c>
      <c r="BA306" s="31" t="str">
        <f t="shared" si="157"/>
        <v/>
      </c>
      <c r="BB306" s="31" t="str">
        <f t="shared" si="158"/>
        <v/>
      </c>
      <c r="BC306" s="31" t="str">
        <f t="shared" si="159"/>
        <v/>
      </c>
      <c r="BD306" s="31" t="str">
        <f t="shared" si="160"/>
        <v/>
      </c>
      <c r="BE306" s="31" t="str">
        <f t="shared" si="161"/>
        <v/>
      </c>
      <c r="BF306" s="122" t="str">
        <f t="shared" si="162"/>
        <v/>
      </c>
      <c r="BG306" s="123">
        <f t="shared" si="163"/>
        <v>1.2312743689718859E-2</v>
      </c>
      <c r="BH306" s="184" t="str">
        <f t="shared" si="164"/>
        <v/>
      </c>
      <c r="BI306" s="185" t="str">
        <f t="shared" si="165"/>
        <v/>
      </c>
      <c r="BJ306" s="185" t="str">
        <f t="shared" si="166"/>
        <v/>
      </c>
      <c r="BK306" s="186" t="str">
        <f t="shared" si="167"/>
        <v/>
      </c>
      <c r="BL306" s="185" t="str">
        <f t="shared" si="168"/>
        <v/>
      </c>
      <c r="BM306" s="185" t="str">
        <f t="shared" si="169"/>
        <v/>
      </c>
      <c r="BN306" s="185" t="str">
        <f t="shared" si="170"/>
        <v/>
      </c>
      <c r="BO306" s="185" t="str">
        <f t="shared" si="171"/>
        <v/>
      </c>
      <c r="BP306" s="185" t="str">
        <f t="shared" si="172"/>
        <v/>
      </c>
      <c r="BQ306" s="185" t="str">
        <f t="shared" si="173"/>
        <v/>
      </c>
      <c r="BR306" s="187" t="str">
        <f t="shared" si="174"/>
        <v/>
      </c>
      <c r="BS306" s="188">
        <f t="shared" si="175"/>
        <v>0.12</v>
      </c>
      <c r="BT306" s="209" t="str">
        <f t="shared" si="176"/>
        <v/>
      </c>
      <c r="BU306" s="210" t="str">
        <f t="shared" si="177"/>
        <v/>
      </c>
      <c r="BV306" s="210" t="str">
        <f t="shared" si="178"/>
        <v/>
      </c>
      <c r="BW306" s="211" t="str">
        <f t="shared" si="179"/>
        <v/>
      </c>
      <c r="BX306" s="210" t="str">
        <f t="shared" si="180"/>
        <v/>
      </c>
      <c r="BY306" s="210" t="str">
        <f t="shared" si="181"/>
        <v/>
      </c>
      <c r="BZ306" s="210" t="str">
        <f t="shared" si="182"/>
        <v/>
      </c>
      <c r="CA306" s="210" t="str">
        <f t="shared" si="183"/>
        <v/>
      </c>
      <c r="CB306" s="210" t="str">
        <f t="shared" si="184"/>
        <v/>
      </c>
      <c r="CC306" s="210" t="str">
        <f t="shared" si="185"/>
        <v/>
      </c>
      <c r="CD306" s="212" t="str">
        <f t="shared" si="186"/>
        <v/>
      </c>
      <c r="CE306" s="213">
        <f t="shared" si="187"/>
        <v>0.13636363636363635</v>
      </c>
    </row>
    <row r="307" spans="1:83" x14ac:dyDescent="0.25">
      <c r="A307" s="12" t="s">
        <v>772</v>
      </c>
      <c r="B307" s="13" t="s">
        <v>773</v>
      </c>
      <c r="C307" s="13" t="s">
        <v>141</v>
      </c>
      <c r="D307" s="13" t="s">
        <v>108</v>
      </c>
      <c r="E307" s="13" t="s">
        <v>109</v>
      </c>
      <c r="F307" s="13" t="s">
        <v>639</v>
      </c>
      <c r="G307" s="13" t="s">
        <v>640</v>
      </c>
      <c r="H307" s="13" t="s">
        <v>205</v>
      </c>
      <c r="I307" s="13" t="str">
        <f t="shared" si="151"/>
        <v>ne</v>
      </c>
      <c r="J307" s="14">
        <f>VLOOKUP(D307,'struktura dle kraje'!A:C,3,0)</f>
        <v>631500</v>
      </c>
      <c r="K307" s="45">
        <f>VLOOKUP(F307,'struktura dle okresů'!A:C,3,0)</f>
        <v>119400</v>
      </c>
      <c r="L307" s="44"/>
      <c r="M307" s="14"/>
      <c r="N307" s="14"/>
      <c r="O307" s="15"/>
      <c r="P307" s="14"/>
      <c r="Q307" s="14"/>
      <c r="R307" s="14"/>
      <c r="S307" s="14"/>
      <c r="T307" s="14">
        <v>20</v>
      </c>
      <c r="U307" s="14"/>
      <c r="V307" s="16">
        <v>20</v>
      </c>
      <c r="W307" s="17"/>
      <c r="X307" s="142">
        <f>VLOOKUP($D307,'struktura dle kraje'!$A:$O,4,0)</f>
        <v>2590</v>
      </c>
      <c r="Y307" s="143">
        <f>VLOOKUP($D307,'struktura dle kraje'!$A:$O,5,0)</f>
        <v>46</v>
      </c>
      <c r="Z307" s="143">
        <f>VLOOKUP($D307,'struktura dle kraje'!$A:$O,6,0)</f>
        <v>240</v>
      </c>
      <c r="AA307" s="144">
        <f>VLOOKUP($D307,'struktura dle kraje'!$A:$O,7,0)</f>
        <v>2876</v>
      </c>
      <c r="AB307" s="143">
        <f>VLOOKUP($D307,'struktura dle kraje'!$A:$O,8,0)</f>
        <v>49</v>
      </c>
      <c r="AC307" s="143">
        <f>VLOOKUP($D307,'struktura dle kraje'!$A:$O,9,0)</f>
        <v>15</v>
      </c>
      <c r="AD307" s="143">
        <f>VLOOKUP($D307,'struktura dle kraje'!$A:$O,10,0)</f>
        <v>583</v>
      </c>
      <c r="AE307" s="143">
        <f>VLOOKUP($D307,'struktura dle kraje'!$A:$O,11,0)</f>
        <v>965</v>
      </c>
      <c r="AF307" s="143">
        <f>VLOOKUP($D307,'struktura dle kraje'!$A:$O,12,0)</f>
        <v>212</v>
      </c>
      <c r="AG307" s="143">
        <f>VLOOKUP($D307,'struktura dle kraje'!$A:$O,13,0)</f>
        <v>30</v>
      </c>
      <c r="AH307" s="145">
        <f>VLOOKUP($D307,'struktura dle kraje'!$A:$O,14,0)</f>
        <v>1854</v>
      </c>
      <c r="AI307" s="146">
        <f>VLOOKUP($D307,'struktura dle kraje'!$A:$O,15,0)</f>
        <v>1320</v>
      </c>
      <c r="AJ307" s="167">
        <f>VLOOKUP($F307,'struktura dle okresů'!$A:$O,4,0)</f>
        <v>362</v>
      </c>
      <c r="AK307" s="168">
        <f>VLOOKUP($F307,'struktura dle okresů'!$A:$O,5,0)</f>
        <v>6</v>
      </c>
      <c r="AL307" s="168">
        <f>VLOOKUP($F307,'struktura dle okresů'!$A:$O,6,0)</f>
        <v>18</v>
      </c>
      <c r="AM307" s="169">
        <f>VLOOKUP($F307,'struktura dle okresů'!$A:$O,7,0)</f>
        <v>386</v>
      </c>
      <c r="AN307" s="168">
        <f>VLOOKUP($F307,'struktura dle okresů'!$A:$O,8,0)</f>
        <v>6</v>
      </c>
      <c r="AO307" s="168">
        <f>VLOOKUP($F307,'struktura dle okresů'!$A:$O,9,0)</f>
        <v>3</v>
      </c>
      <c r="AP307" s="168">
        <f>VLOOKUP($F307,'struktura dle okresů'!$A:$O,10,0)</f>
        <v>0</v>
      </c>
      <c r="AQ307" s="168">
        <f>VLOOKUP($F307,'struktura dle okresů'!$A:$O,11,0)</f>
        <v>0</v>
      </c>
      <c r="AR307" s="168">
        <f>VLOOKUP($F307,'struktura dle okresů'!$A:$O,12,0)</f>
        <v>107</v>
      </c>
      <c r="AS307" s="168">
        <f>VLOOKUP($F307,'struktura dle okresů'!$A:$O,13,0)</f>
        <v>0</v>
      </c>
      <c r="AT307" s="170">
        <f>VLOOKUP($F307,'struktura dle okresů'!$A:$O,14,0)</f>
        <v>116</v>
      </c>
      <c r="AU307" s="171">
        <f>VLOOKUP($F307,'struktura dle okresů'!$A:$O,15,0)</f>
        <v>300</v>
      </c>
      <c r="AV307" s="30" t="str">
        <f t="shared" si="152"/>
        <v/>
      </c>
      <c r="AW307" s="31" t="str">
        <f t="shared" si="153"/>
        <v/>
      </c>
      <c r="AX307" s="31" t="str">
        <f t="shared" si="154"/>
        <v/>
      </c>
      <c r="AY307" s="121" t="str">
        <f t="shared" si="155"/>
        <v/>
      </c>
      <c r="AZ307" s="31" t="str">
        <f t="shared" si="156"/>
        <v/>
      </c>
      <c r="BA307" s="31" t="str">
        <f t="shared" si="157"/>
        <v/>
      </c>
      <c r="BB307" s="31" t="str">
        <f t="shared" si="158"/>
        <v/>
      </c>
      <c r="BC307" s="31" t="str">
        <f t="shared" si="159"/>
        <v/>
      </c>
      <c r="BD307" s="31">
        <f t="shared" si="160"/>
        <v>5.0929462694168579E-3</v>
      </c>
      <c r="BE307" s="31" t="str">
        <f t="shared" si="161"/>
        <v/>
      </c>
      <c r="BF307" s="122">
        <f t="shared" si="162"/>
        <v>7.005008581135512E-4</v>
      </c>
      <c r="BG307" s="123" t="str">
        <f t="shared" si="163"/>
        <v/>
      </c>
      <c r="BH307" s="184" t="str">
        <f t="shared" si="164"/>
        <v/>
      </c>
      <c r="BI307" s="185" t="str">
        <f t="shared" si="165"/>
        <v/>
      </c>
      <c r="BJ307" s="185" t="str">
        <f t="shared" si="166"/>
        <v/>
      </c>
      <c r="BK307" s="186" t="str">
        <f t="shared" si="167"/>
        <v/>
      </c>
      <c r="BL307" s="185" t="str">
        <f t="shared" si="168"/>
        <v/>
      </c>
      <c r="BM307" s="185" t="str">
        <f t="shared" si="169"/>
        <v/>
      </c>
      <c r="BN307" s="185" t="str">
        <f t="shared" si="170"/>
        <v/>
      </c>
      <c r="BO307" s="185" t="str">
        <f t="shared" si="171"/>
        <v/>
      </c>
      <c r="BP307" s="185">
        <f t="shared" si="172"/>
        <v>9.4339622641509441E-2</v>
      </c>
      <c r="BQ307" s="185" t="str">
        <f t="shared" si="173"/>
        <v/>
      </c>
      <c r="BR307" s="187">
        <f t="shared" si="174"/>
        <v>1.0787486515641856E-2</v>
      </c>
      <c r="BS307" s="188" t="str">
        <f t="shared" si="175"/>
        <v/>
      </c>
      <c r="BT307" s="209" t="str">
        <f t="shared" si="176"/>
        <v/>
      </c>
      <c r="BU307" s="210" t="str">
        <f t="shared" si="177"/>
        <v/>
      </c>
      <c r="BV307" s="210" t="str">
        <f t="shared" si="178"/>
        <v/>
      </c>
      <c r="BW307" s="211" t="str">
        <f t="shared" si="179"/>
        <v/>
      </c>
      <c r="BX307" s="210" t="str">
        <f t="shared" si="180"/>
        <v/>
      </c>
      <c r="BY307" s="210" t="str">
        <f t="shared" si="181"/>
        <v/>
      </c>
      <c r="BZ307" s="210" t="str">
        <f t="shared" si="182"/>
        <v/>
      </c>
      <c r="CA307" s="210" t="str">
        <f t="shared" si="183"/>
        <v/>
      </c>
      <c r="CB307" s="210">
        <f t="shared" si="184"/>
        <v>0.18691588785046728</v>
      </c>
      <c r="CC307" s="210" t="str">
        <f t="shared" si="185"/>
        <v/>
      </c>
      <c r="CD307" s="212">
        <f t="shared" si="186"/>
        <v>0.17241379310344829</v>
      </c>
      <c r="CE307" s="213" t="str">
        <f t="shared" si="187"/>
        <v/>
      </c>
    </row>
    <row r="308" spans="1:83" x14ac:dyDescent="0.25">
      <c r="A308" s="12" t="s">
        <v>774</v>
      </c>
      <c r="B308" s="13" t="s">
        <v>775</v>
      </c>
      <c r="C308" s="13" t="s">
        <v>43</v>
      </c>
      <c r="D308" s="13" t="s">
        <v>212</v>
      </c>
      <c r="E308" s="13" t="s">
        <v>213</v>
      </c>
      <c r="F308" s="13" t="s">
        <v>240</v>
      </c>
      <c r="G308" s="13" t="s">
        <v>241</v>
      </c>
      <c r="H308" s="13" t="s">
        <v>205</v>
      </c>
      <c r="I308" s="13" t="str">
        <f t="shared" si="151"/>
        <v>ano</v>
      </c>
      <c r="J308" s="14">
        <f>VLOOKUP(D308,'struktura dle kraje'!A:C,3,0)</f>
        <v>1182613</v>
      </c>
      <c r="K308" s="45">
        <f>VLOOKUP(F308,'struktura dle okresů'!A:C,3,0)</f>
        <v>316155</v>
      </c>
      <c r="L308" s="44">
        <v>316</v>
      </c>
      <c r="M308" s="14">
        <v>5</v>
      </c>
      <c r="N308" s="14">
        <v>34</v>
      </c>
      <c r="O308" s="15">
        <v>355</v>
      </c>
      <c r="P308" s="14"/>
      <c r="Q308" s="14"/>
      <c r="R308" s="14">
        <v>30</v>
      </c>
      <c r="S308" s="14"/>
      <c r="T308" s="14"/>
      <c r="U308" s="14"/>
      <c r="V308" s="16">
        <v>30</v>
      </c>
      <c r="W308" s="17"/>
      <c r="X308" s="142">
        <f>VLOOKUP($D308,'struktura dle kraje'!$A:$O,4,0)</f>
        <v>4664</v>
      </c>
      <c r="Y308" s="143">
        <f>VLOOKUP($D308,'struktura dle kraje'!$A:$O,5,0)</f>
        <v>101</v>
      </c>
      <c r="Z308" s="143">
        <f>VLOOKUP($D308,'struktura dle kraje'!$A:$O,6,0)</f>
        <v>562</v>
      </c>
      <c r="AA308" s="144">
        <f>VLOOKUP($D308,'struktura dle kraje'!$A:$O,7,0)</f>
        <v>5327</v>
      </c>
      <c r="AB308" s="143">
        <f>VLOOKUP($D308,'struktura dle kraje'!$A:$O,8,0)</f>
        <v>42</v>
      </c>
      <c r="AC308" s="143">
        <f>VLOOKUP($D308,'struktura dle kraje'!$A:$O,9,0)</f>
        <v>34</v>
      </c>
      <c r="AD308" s="143">
        <f>VLOOKUP($D308,'struktura dle kraje'!$A:$O,10,0)</f>
        <v>1065</v>
      </c>
      <c r="AE308" s="143">
        <f>VLOOKUP($D308,'struktura dle kraje'!$A:$O,11,0)</f>
        <v>1698</v>
      </c>
      <c r="AF308" s="143">
        <f>VLOOKUP($D308,'struktura dle kraje'!$A:$O,12,0)</f>
        <v>684</v>
      </c>
      <c r="AG308" s="143">
        <f>VLOOKUP($D308,'struktura dle kraje'!$A:$O,13,0)</f>
        <v>57</v>
      </c>
      <c r="AH308" s="145">
        <f>VLOOKUP($D308,'struktura dle kraje'!$A:$O,14,0)</f>
        <v>3580</v>
      </c>
      <c r="AI308" s="146">
        <f>VLOOKUP($D308,'struktura dle kraje'!$A:$O,15,0)</f>
        <v>999</v>
      </c>
      <c r="AJ308" s="167">
        <f>VLOOKUP($F308,'struktura dle okresů'!$A:$O,4,0)</f>
        <v>1888</v>
      </c>
      <c r="AK308" s="168">
        <f>VLOOKUP($F308,'struktura dle okresů'!$A:$O,5,0)</f>
        <v>38</v>
      </c>
      <c r="AL308" s="168">
        <f>VLOOKUP($F308,'struktura dle okresů'!$A:$O,6,0)</f>
        <v>314</v>
      </c>
      <c r="AM308" s="169">
        <f>VLOOKUP($F308,'struktura dle okresů'!$A:$O,7,0)</f>
        <v>2240</v>
      </c>
      <c r="AN308" s="168">
        <f>VLOOKUP($F308,'struktura dle okresů'!$A:$O,8,0)</f>
        <v>17</v>
      </c>
      <c r="AO308" s="168">
        <f>VLOOKUP($F308,'struktura dle okresů'!$A:$O,9,0)</f>
        <v>13</v>
      </c>
      <c r="AP308" s="168">
        <f>VLOOKUP($F308,'struktura dle okresů'!$A:$O,10,0)</f>
        <v>124</v>
      </c>
      <c r="AQ308" s="168">
        <f>VLOOKUP($F308,'struktura dle okresů'!$A:$O,11,0)</f>
        <v>60</v>
      </c>
      <c r="AR308" s="168">
        <f>VLOOKUP($F308,'struktura dle okresů'!$A:$O,12,0)</f>
        <v>176</v>
      </c>
      <c r="AS308" s="168">
        <f>VLOOKUP($F308,'struktura dle okresů'!$A:$O,13,0)</f>
        <v>30</v>
      </c>
      <c r="AT308" s="170">
        <f>VLOOKUP($F308,'struktura dle okresů'!$A:$O,14,0)</f>
        <v>420</v>
      </c>
      <c r="AU308" s="171">
        <f>VLOOKUP($F308,'struktura dle okresů'!$A:$O,15,0)</f>
        <v>423</v>
      </c>
      <c r="AV308" s="30">
        <f t="shared" si="152"/>
        <v>7.4688600534165307E-3</v>
      </c>
      <c r="AW308" s="31">
        <f t="shared" si="153"/>
        <v>6.0901339829476245E-3</v>
      </c>
      <c r="AX308" s="31">
        <f t="shared" si="154"/>
        <v>6.9317023445463815E-3</v>
      </c>
      <c r="AY308" s="121">
        <f t="shared" si="155"/>
        <v>7.3904444675757259E-3</v>
      </c>
      <c r="AZ308" s="31" t="str">
        <f t="shared" si="156"/>
        <v/>
      </c>
      <c r="BA308" s="31" t="str">
        <f t="shared" si="157"/>
        <v/>
      </c>
      <c r="BB308" s="31">
        <f t="shared" si="158"/>
        <v>2.7183762232693004E-3</v>
      </c>
      <c r="BC308" s="31" t="str">
        <f t="shared" si="159"/>
        <v/>
      </c>
      <c r="BD308" s="31" t="str">
        <f t="shared" si="160"/>
        <v/>
      </c>
      <c r="BE308" s="31" t="str">
        <f t="shared" si="161"/>
        <v/>
      </c>
      <c r="BF308" s="122">
        <f t="shared" si="162"/>
        <v>1.0507512871703267E-3</v>
      </c>
      <c r="BG308" s="123" t="str">
        <f t="shared" si="163"/>
        <v/>
      </c>
      <c r="BH308" s="184">
        <f t="shared" si="164"/>
        <v>6.7753001715265868E-2</v>
      </c>
      <c r="BI308" s="185">
        <f t="shared" si="165"/>
        <v>4.9504950495049507E-2</v>
      </c>
      <c r="BJ308" s="185">
        <f t="shared" si="166"/>
        <v>6.0498220640569395E-2</v>
      </c>
      <c r="BK308" s="186">
        <f t="shared" si="167"/>
        <v>6.6641636943870847E-2</v>
      </c>
      <c r="BL308" s="185" t="str">
        <f t="shared" si="168"/>
        <v/>
      </c>
      <c r="BM308" s="185" t="str">
        <f t="shared" si="169"/>
        <v/>
      </c>
      <c r="BN308" s="185">
        <f t="shared" si="170"/>
        <v>2.8169014084507043E-2</v>
      </c>
      <c r="BO308" s="185" t="str">
        <f t="shared" si="171"/>
        <v/>
      </c>
      <c r="BP308" s="185" t="str">
        <f t="shared" si="172"/>
        <v/>
      </c>
      <c r="BQ308" s="185" t="str">
        <f t="shared" si="173"/>
        <v/>
      </c>
      <c r="BR308" s="187">
        <f t="shared" si="174"/>
        <v>8.3798882681564244E-3</v>
      </c>
      <c r="BS308" s="188" t="str">
        <f t="shared" si="175"/>
        <v/>
      </c>
      <c r="BT308" s="209">
        <f t="shared" si="176"/>
        <v>0.1673728813559322</v>
      </c>
      <c r="BU308" s="210">
        <f t="shared" si="177"/>
        <v>0.13157894736842105</v>
      </c>
      <c r="BV308" s="210">
        <f t="shared" si="178"/>
        <v>0.10828025477707007</v>
      </c>
      <c r="BW308" s="211">
        <f t="shared" si="179"/>
        <v>0.15848214285714285</v>
      </c>
      <c r="BX308" s="210" t="str">
        <f t="shared" si="180"/>
        <v/>
      </c>
      <c r="BY308" s="210" t="str">
        <f t="shared" si="181"/>
        <v/>
      </c>
      <c r="BZ308" s="210">
        <f t="shared" si="182"/>
        <v>0.24193548387096775</v>
      </c>
      <c r="CA308" s="210" t="str">
        <f t="shared" si="183"/>
        <v/>
      </c>
      <c r="CB308" s="210" t="str">
        <f t="shared" si="184"/>
        <v/>
      </c>
      <c r="CC308" s="210" t="str">
        <f t="shared" si="185"/>
        <v/>
      </c>
      <c r="CD308" s="212">
        <f t="shared" si="186"/>
        <v>7.1428571428571425E-2</v>
      </c>
      <c r="CE308" s="213" t="str">
        <f t="shared" si="187"/>
        <v/>
      </c>
    </row>
    <row r="309" spans="1:83" x14ac:dyDescent="0.25">
      <c r="A309" s="12" t="s">
        <v>776</v>
      </c>
      <c r="B309" s="13" t="s">
        <v>777</v>
      </c>
      <c r="C309" s="13" t="s">
        <v>43</v>
      </c>
      <c r="D309" s="13" t="s">
        <v>212</v>
      </c>
      <c r="E309" s="13" t="s">
        <v>213</v>
      </c>
      <c r="F309" s="13" t="s">
        <v>308</v>
      </c>
      <c r="G309" s="13" t="s">
        <v>309</v>
      </c>
      <c r="H309" s="13" t="s">
        <v>205</v>
      </c>
      <c r="I309" s="13" t="str">
        <f t="shared" si="151"/>
        <v>ano</v>
      </c>
      <c r="J309" s="14">
        <f>VLOOKUP(D309,'struktura dle kraje'!A:C,3,0)</f>
        <v>1182613</v>
      </c>
      <c r="K309" s="45">
        <f>VLOOKUP(F309,'struktura dle okresů'!A:C,3,0)</f>
        <v>238419</v>
      </c>
      <c r="L309" s="44">
        <v>139</v>
      </c>
      <c r="M309" s="14"/>
      <c r="N309" s="14">
        <v>25</v>
      </c>
      <c r="O309" s="15">
        <v>164</v>
      </c>
      <c r="P309" s="14"/>
      <c r="Q309" s="14"/>
      <c r="R309" s="14">
        <v>30</v>
      </c>
      <c r="S309" s="14"/>
      <c r="T309" s="14"/>
      <c r="U309" s="14"/>
      <c r="V309" s="16">
        <v>30</v>
      </c>
      <c r="W309" s="17"/>
      <c r="X309" s="142">
        <f>VLOOKUP($D309,'struktura dle kraje'!$A:$O,4,0)</f>
        <v>4664</v>
      </c>
      <c r="Y309" s="143">
        <f>VLOOKUP($D309,'struktura dle kraje'!$A:$O,5,0)</f>
        <v>101</v>
      </c>
      <c r="Z309" s="143">
        <f>VLOOKUP($D309,'struktura dle kraje'!$A:$O,6,0)</f>
        <v>562</v>
      </c>
      <c r="AA309" s="144">
        <f>VLOOKUP($D309,'struktura dle kraje'!$A:$O,7,0)</f>
        <v>5327</v>
      </c>
      <c r="AB309" s="143">
        <f>VLOOKUP($D309,'struktura dle kraje'!$A:$O,8,0)</f>
        <v>42</v>
      </c>
      <c r="AC309" s="143">
        <f>VLOOKUP($D309,'struktura dle kraje'!$A:$O,9,0)</f>
        <v>34</v>
      </c>
      <c r="AD309" s="143">
        <f>VLOOKUP($D309,'struktura dle kraje'!$A:$O,10,0)</f>
        <v>1065</v>
      </c>
      <c r="AE309" s="143">
        <f>VLOOKUP($D309,'struktura dle kraje'!$A:$O,11,0)</f>
        <v>1698</v>
      </c>
      <c r="AF309" s="143">
        <f>VLOOKUP($D309,'struktura dle kraje'!$A:$O,12,0)</f>
        <v>684</v>
      </c>
      <c r="AG309" s="143">
        <f>VLOOKUP($D309,'struktura dle kraje'!$A:$O,13,0)</f>
        <v>57</v>
      </c>
      <c r="AH309" s="145">
        <f>VLOOKUP($D309,'struktura dle kraje'!$A:$O,14,0)</f>
        <v>3580</v>
      </c>
      <c r="AI309" s="146">
        <f>VLOOKUP($D309,'struktura dle kraje'!$A:$O,15,0)</f>
        <v>999</v>
      </c>
      <c r="AJ309" s="167">
        <f>VLOOKUP($F309,'struktura dle okresů'!$A:$O,4,0)</f>
        <v>799</v>
      </c>
      <c r="AK309" s="168">
        <f>VLOOKUP($F309,'struktura dle okresů'!$A:$O,5,0)</f>
        <v>13</v>
      </c>
      <c r="AL309" s="168">
        <f>VLOOKUP($F309,'struktura dle okresů'!$A:$O,6,0)</f>
        <v>78</v>
      </c>
      <c r="AM309" s="169">
        <f>VLOOKUP($F309,'struktura dle okresů'!$A:$O,7,0)</f>
        <v>890</v>
      </c>
      <c r="AN309" s="168">
        <f>VLOOKUP($F309,'struktura dle okresů'!$A:$O,8,0)</f>
        <v>15</v>
      </c>
      <c r="AO309" s="168">
        <f>VLOOKUP($F309,'struktura dle okresů'!$A:$O,9,0)</f>
        <v>5</v>
      </c>
      <c r="AP309" s="168">
        <f>VLOOKUP($F309,'struktura dle okresů'!$A:$O,10,0)</f>
        <v>287</v>
      </c>
      <c r="AQ309" s="168">
        <f>VLOOKUP($F309,'struktura dle okresů'!$A:$O,11,0)</f>
        <v>145</v>
      </c>
      <c r="AR309" s="168">
        <f>VLOOKUP($F309,'struktura dle okresů'!$A:$O,12,0)</f>
        <v>181</v>
      </c>
      <c r="AS309" s="168">
        <f>VLOOKUP($F309,'struktura dle okresů'!$A:$O,13,0)</f>
        <v>0</v>
      </c>
      <c r="AT309" s="170">
        <f>VLOOKUP($F309,'struktura dle okresů'!$A:$O,14,0)</f>
        <v>633</v>
      </c>
      <c r="AU309" s="171">
        <f>VLOOKUP($F309,'struktura dle okresů'!$A:$O,15,0)</f>
        <v>396</v>
      </c>
      <c r="AV309" s="30">
        <f t="shared" si="152"/>
        <v>3.285352998180056E-3</v>
      </c>
      <c r="AW309" s="31" t="str">
        <f t="shared" si="153"/>
        <v/>
      </c>
      <c r="AX309" s="31">
        <f t="shared" si="154"/>
        <v>5.0968399592252805E-3</v>
      </c>
      <c r="AY309" s="121">
        <f t="shared" si="155"/>
        <v>3.4141771624856877E-3</v>
      </c>
      <c r="AZ309" s="31" t="str">
        <f t="shared" si="156"/>
        <v/>
      </c>
      <c r="BA309" s="31" t="str">
        <f t="shared" si="157"/>
        <v/>
      </c>
      <c r="BB309" s="31">
        <f t="shared" si="158"/>
        <v>2.7183762232693004E-3</v>
      </c>
      <c r="BC309" s="31" t="str">
        <f t="shared" si="159"/>
        <v/>
      </c>
      <c r="BD309" s="31" t="str">
        <f t="shared" si="160"/>
        <v/>
      </c>
      <c r="BE309" s="31" t="str">
        <f t="shared" si="161"/>
        <v/>
      </c>
      <c r="BF309" s="122">
        <f t="shared" si="162"/>
        <v>1.0507512871703267E-3</v>
      </c>
      <c r="BG309" s="123" t="str">
        <f t="shared" si="163"/>
        <v/>
      </c>
      <c r="BH309" s="184">
        <f t="shared" si="164"/>
        <v>2.9802744425385934E-2</v>
      </c>
      <c r="BI309" s="185" t="str">
        <f t="shared" si="165"/>
        <v/>
      </c>
      <c r="BJ309" s="185">
        <f t="shared" si="166"/>
        <v>4.4483985765124558E-2</v>
      </c>
      <c r="BK309" s="186">
        <f t="shared" si="167"/>
        <v>3.0786559038858644E-2</v>
      </c>
      <c r="BL309" s="185" t="str">
        <f t="shared" si="168"/>
        <v/>
      </c>
      <c r="BM309" s="185" t="str">
        <f t="shared" si="169"/>
        <v/>
      </c>
      <c r="BN309" s="185">
        <f t="shared" si="170"/>
        <v>2.8169014084507043E-2</v>
      </c>
      <c r="BO309" s="185" t="str">
        <f t="shared" si="171"/>
        <v/>
      </c>
      <c r="BP309" s="185" t="str">
        <f t="shared" si="172"/>
        <v/>
      </c>
      <c r="BQ309" s="185" t="str">
        <f t="shared" si="173"/>
        <v/>
      </c>
      <c r="BR309" s="187">
        <f t="shared" si="174"/>
        <v>8.3798882681564244E-3</v>
      </c>
      <c r="BS309" s="188" t="str">
        <f t="shared" si="175"/>
        <v/>
      </c>
      <c r="BT309" s="209">
        <f t="shared" si="176"/>
        <v>0.17396745932415519</v>
      </c>
      <c r="BU309" s="210" t="str">
        <f t="shared" si="177"/>
        <v/>
      </c>
      <c r="BV309" s="210">
        <f t="shared" si="178"/>
        <v>0.32051282051282054</v>
      </c>
      <c r="BW309" s="211">
        <f t="shared" si="179"/>
        <v>0.1842696629213483</v>
      </c>
      <c r="BX309" s="210" t="str">
        <f t="shared" si="180"/>
        <v/>
      </c>
      <c r="BY309" s="210" t="str">
        <f t="shared" si="181"/>
        <v/>
      </c>
      <c r="BZ309" s="210">
        <f t="shared" si="182"/>
        <v>0.10452961672473868</v>
      </c>
      <c r="CA309" s="210" t="str">
        <f t="shared" si="183"/>
        <v/>
      </c>
      <c r="CB309" s="210" t="str">
        <f t="shared" si="184"/>
        <v/>
      </c>
      <c r="CC309" s="210" t="str">
        <f t="shared" si="185"/>
        <v/>
      </c>
      <c r="CD309" s="212">
        <f t="shared" si="186"/>
        <v>4.7393364928909949E-2</v>
      </c>
      <c r="CE309" s="213" t="str">
        <f t="shared" si="187"/>
        <v/>
      </c>
    </row>
    <row r="310" spans="1:83" x14ac:dyDescent="0.25">
      <c r="A310" s="12" t="s">
        <v>778</v>
      </c>
      <c r="B310" s="13" t="s">
        <v>779</v>
      </c>
      <c r="C310" s="13" t="s">
        <v>43</v>
      </c>
      <c r="D310" s="13" t="s">
        <v>108</v>
      </c>
      <c r="E310" s="13" t="s">
        <v>109</v>
      </c>
      <c r="F310" s="13" t="s">
        <v>110</v>
      </c>
      <c r="G310" s="13" t="s">
        <v>111</v>
      </c>
      <c r="H310" s="13" t="s">
        <v>30</v>
      </c>
      <c r="I310" s="13" t="str">
        <f t="shared" si="151"/>
        <v>ano</v>
      </c>
      <c r="J310" s="14">
        <f>VLOOKUP(D310,'struktura dle kraje'!A:C,3,0)</f>
        <v>631500</v>
      </c>
      <c r="K310" s="45">
        <f>VLOOKUP(F310,'struktura dle okresů'!A:C,3,0)</f>
        <v>239399</v>
      </c>
      <c r="L310" s="44">
        <v>198</v>
      </c>
      <c r="M310" s="14">
        <v>5</v>
      </c>
      <c r="N310" s="14">
        <v>10</v>
      </c>
      <c r="O310" s="15">
        <v>213</v>
      </c>
      <c r="P310" s="14">
        <v>20</v>
      </c>
      <c r="Q310" s="14">
        <v>8</v>
      </c>
      <c r="R310" s="14">
        <v>23</v>
      </c>
      <c r="S310" s="14"/>
      <c r="T310" s="14"/>
      <c r="U310" s="14"/>
      <c r="V310" s="16">
        <v>51</v>
      </c>
      <c r="W310" s="17"/>
      <c r="X310" s="142">
        <f>VLOOKUP($D310,'struktura dle kraje'!$A:$O,4,0)</f>
        <v>2590</v>
      </c>
      <c r="Y310" s="143">
        <f>VLOOKUP($D310,'struktura dle kraje'!$A:$O,5,0)</f>
        <v>46</v>
      </c>
      <c r="Z310" s="143">
        <f>VLOOKUP($D310,'struktura dle kraje'!$A:$O,6,0)</f>
        <v>240</v>
      </c>
      <c r="AA310" s="144">
        <f>VLOOKUP($D310,'struktura dle kraje'!$A:$O,7,0)</f>
        <v>2876</v>
      </c>
      <c r="AB310" s="143">
        <f>VLOOKUP($D310,'struktura dle kraje'!$A:$O,8,0)</f>
        <v>49</v>
      </c>
      <c r="AC310" s="143">
        <f>VLOOKUP($D310,'struktura dle kraje'!$A:$O,9,0)</f>
        <v>15</v>
      </c>
      <c r="AD310" s="143">
        <f>VLOOKUP($D310,'struktura dle kraje'!$A:$O,10,0)</f>
        <v>583</v>
      </c>
      <c r="AE310" s="143">
        <f>VLOOKUP($D310,'struktura dle kraje'!$A:$O,11,0)</f>
        <v>965</v>
      </c>
      <c r="AF310" s="143">
        <f>VLOOKUP($D310,'struktura dle kraje'!$A:$O,12,0)</f>
        <v>212</v>
      </c>
      <c r="AG310" s="143">
        <f>VLOOKUP($D310,'struktura dle kraje'!$A:$O,13,0)</f>
        <v>30</v>
      </c>
      <c r="AH310" s="145">
        <f>VLOOKUP($D310,'struktura dle kraje'!$A:$O,14,0)</f>
        <v>1854</v>
      </c>
      <c r="AI310" s="146">
        <f>VLOOKUP($D310,'struktura dle kraje'!$A:$O,15,0)</f>
        <v>1320</v>
      </c>
      <c r="AJ310" s="167">
        <f>VLOOKUP($F310,'struktura dle okresů'!$A:$O,4,0)</f>
        <v>1405</v>
      </c>
      <c r="AK310" s="168">
        <f>VLOOKUP($F310,'struktura dle okresů'!$A:$O,5,0)</f>
        <v>20</v>
      </c>
      <c r="AL310" s="168">
        <f>VLOOKUP($F310,'struktura dle okresů'!$A:$O,6,0)</f>
        <v>166</v>
      </c>
      <c r="AM310" s="169">
        <f>VLOOKUP($F310,'struktura dle okresů'!$A:$O,7,0)</f>
        <v>1591</v>
      </c>
      <c r="AN310" s="168">
        <f>VLOOKUP($F310,'struktura dle okresů'!$A:$O,8,0)</f>
        <v>30</v>
      </c>
      <c r="AO310" s="168">
        <f>VLOOKUP($F310,'struktura dle okresů'!$A:$O,9,0)</f>
        <v>12</v>
      </c>
      <c r="AP310" s="168">
        <f>VLOOKUP($F310,'struktura dle okresů'!$A:$O,10,0)</f>
        <v>287</v>
      </c>
      <c r="AQ310" s="168">
        <f>VLOOKUP($F310,'struktura dle okresů'!$A:$O,11,0)</f>
        <v>622</v>
      </c>
      <c r="AR310" s="168">
        <f>VLOOKUP($F310,'struktura dle okresů'!$A:$O,12,0)</f>
        <v>55</v>
      </c>
      <c r="AS310" s="168">
        <f>VLOOKUP($F310,'struktura dle okresů'!$A:$O,13,0)</f>
        <v>30</v>
      </c>
      <c r="AT310" s="170">
        <f>VLOOKUP($F310,'struktura dle okresů'!$A:$O,14,0)</f>
        <v>1036</v>
      </c>
      <c r="AU310" s="171">
        <f>VLOOKUP($F310,'struktura dle okresů'!$A:$O,15,0)</f>
        <v>120</v>
      </c>
      <c r="AV310" s="30">
        <f t="shared" si="152"/>
        <v>4.6798553499255479E-3</v>
      </c>
      <c r="AW310" s="31">
        <f t="shared" si="153"/>
        <v>6.0901339829476245E-3</v>
      </c>
      <c r="AX310" s="31">
        <f t="shared" si="154"/>
        <v>2.0387359836901123E-3</v>
      </c>
      <c r="AY310" s="121">
        <f t="shared" si="155"/>
        <v>4.4342666805454361E-3</v>
      </c>
      <c r="AZ310" s="31">
        <f t="shared" si="156"/>
        <v>3.5523978685612786E-2</v>
      </c>
      <c r="BA310" s="31">
        <f t="shared" si="157"/>
        <v>2.0997375328083989E-2</v>
      </c>
      <c r="BB310" s="31">
        <f t="shared" si="158"/>
        <v>2.084088437839797E-3</v>
      </c>
      <c r="BC310" s="31" t="str">
        <f t="shared" si="159"/>
        <v/>
      </c>
      <c r="BD310" s="31" t="str">
        <f t="shared" si="160"/>
        <v/>
      </c>
      <c r="BE310" s="31" t="str">
        <f t="shared" si="161"/>
        <v/>
      </c>
      <c r="BF310" s="122">
        <f t="shared" si="162"/>
        <v>1.7862771881895555E-3</v>
      </c>
      <c r="BG310" s="123" t="str">
        <f t="shared" si="163"/>
        <v/>
      </c>
      <c r="BH310" s="184">
        <f t="shared" si="164"/>
        <v>7.6447876447876442E-2</v>
      </c>
      <c r="BI310" s="185">
        <f t="shared" si="165"/>
        <v>0.10869565217391304</v>
      </c>
      <c r="BJ310" s="185">
        <f t="shared" si="166"/>
        <v>4.1666666666666664E-2</v>
      </c>
      <c r="BK310" s="186">
        <f t="shared" si="167"/>
        <v>7.4061196105702359E-2</v>
      </c>
      <c r="BL310" s="185">
        <f t="shared" si="168"/>
        <v>0.40816326530612246</v>
      </c>
      <c r="BM310" s="185">
        <f t="shared" si="169"/>
        <v>0.53333333333333333</v>
      </c>
      <c r="BN310" s="185">
        <f t="shared" si="170"/>
        <v>3.9451114922813037E-2</v>
      </c>
      <c r="BO310" s="185" t="str">
        <f t="shared" si="171"/>
        <v/>
      </c>
      <c r="BP310" s="185" t="str">
        <f t="shared" si="172"/>
        <v/>
      </c>
      <c r="BQ310" s="185" t="str">
        <f t="shared" si="173"/>
        <v/>
      </c>
      <c r="BR310" s="187">
        <f t="shared" si="174"/>
        <v>2.7508090614886731E-2</v>
      </c>
      <c r="BS310" s="188" t="str">
        <f t="shared" si="175"/>
        <v/>
      </c>
      <c r="BT310" s="209">
        <f t="shared" si="176"/>
        <v>0.1409252669039146</v>
      </c>
      <c r="BU310" s="210">
        <f t="shared" si="177"/>
        <v>0.25</v>
      </c>
      <c r="BV310" s="210">
        <f t="shared" si="178"/>
        <v>6.0240963855421686E-2</v>
      </c>
      <c r="BW310" s="211">
        <f t="shared" si="179"/>
        <v>0.13387806411062225</v>
      </c>
      <c r="BX310" s="210">
        <f t="shared" si="180"/>
        <v>0.66666666666666663</v>
      </c>
      <c r="BY310" s="210">
        <f t="shared" si="181"/>
        <v>0.66666666666666663</v>
      </c>
      <c r="BZ310" s="210">
        <f t="shared" si="182"/>
        <v>8.0139372822299645E-2</v>
      </c>
      <c r="CA310" s="210" t="str">
        <f t="shared" si="183"/>
        <v/>
      </c>
      <c r="CB310" s="210" t="str">
        <f t="shared" si="184"/>
        <v/>
      </c>
      <c r="CC310" s="210" t="str">
        <f t="shared" si="185"/>
        <v/>
      </c>
      <c r="CD310" s="212">
        <f t="shared" si="186"/>
        <v>4.9227799227799227E-2</v>
      </c>
      <c r="CE310" s="213" t="str">
        <f t="shared" si="187"/>
        <v/>
      </c>
    </row>
    <row r="311" spans="1:83" x14ac:dyDescent="0.25">
      <c r="A311" s="12" t="s">
        <v>780</v>
      </c>
      <c r="B311" s="13" t="s">
        <v>781</v>
      </c>
      <c r="C311" s="13" t="s">
        <v>132</v>
      </c>
      <c r="D311" s="13" t="s">
        <v>135</v>
      </c>
      <c r="E311" s="13" t="s">
        <v>136</v>
      </c>
      <c r="F311" s="13" t="s">
        <v>171</v>
      </c>
      <c r="G311" s="13" t="s">
        <v>172</v>
      </c>
      <c r="H311" s="13" t="s">
        <v>205</v>
      </c>
      <c r="I311" s="13" t="str">
        <f t="shared" si="151"/>
        <v>ne</v>
      </c>
      <c r="J311" s="14">
        <f>VLOOKUP(D311,'struktura dle kraje'!A:C,3,0)</f>
        <v>530469</v>
      </c>
      <c r="K311" s="45">
        <f>VLOOKUP(F311,'struktura dle okresů'!A:C,3,0)</f>
        <v>138056</v>
      </c>
      <c r="L311" s="44"/>
      <c r="M311" s="14"/>
      <c r="N311" s="14"/>
      <c r="O311" s="15"/>
      <c r="P311" s="14"/>
      <c r="Q311" s="14"/>
      <c r="R311" s="14">
        <v>81</v>
      </c>
      <c r="S311" s="14"/>
      <c r="T311" s="14"/>
      <c r="U311" s="14"/>
      <c r="V311" s="16">
        <v>81</v>
      </c>
      <c r="W311" s="17"/>
      <c r="X311" s="142">
        <f>VLOOKUP($D311,'struktura dle kraje'!$A:$O,4,0)</f>
        <v>1773</v>
      </c>
      <c r="Y311" s="143">
        <f>VLOOKUP($D311,'struktura dle kraje'!$A:$O,5,0)</f>
        <v>32</v>
      </c>
      <c r="Z311" s="143">
        <f>VLOOKUP($D311,'struktura dle kraje'!$A:$O,6,0)</f>
        <v>130</v>
      </c>
      <c r="AA311" s="144">
        <f>VLOOKUP($D311,'struktura dle kraje'!$A:$O,7,0)</f>
        <v>1935</v>
      </c>
      <c r="AB311" s="143">
        <f>VLOOKUP($D311,'struktura dle kraje'!$A:$O,8,0)</f>
        <v>10</v>
      </c>
      <c r="AC311" s="143">
        <f>VLOOKUP($D311,'struktura dle kraje'!$A:$O,9,0)</f>
        <v>10</v>
      </c>
      <c r="AD311" s="143">
        <f>VLOOKUP($D311,'struktura dle kraje'!$A:$O,10,0)</f>
        <v>754</v>
      </c>
      <c r="AE311" s="143">
        <f>VLOOKUP($D311,'struktura dle kraje'!$A:$O,11,0)</f>
        <v>856</v>
      </c>
      <c r="AF311" s="143">
        <f>VLOOKUP($D311,'struktura dle kraje'!$A:$O,12,0)</f>
        <v>105</v>
      </c>
      <c r="AG311" s="143">
        <f>VLOOKUP($D311,'struktura dle kraje'!$A:$O,13,0)</f>
        <v>47</v>
      </c>
      <c r="AH311" s="145">
        <f>VLOOKUP($D311,'struktura dle kraje'!$A:$O,14,0)</f>
        <v>1782</v>
      </c>
      <c r="AI311" s="146">
        <f>VLOOKUP($D311,'struktura dle kraje'!$A:$O,15,0)</f>
        <v>453</v>
      </c>
      <c r="AJ311" s="167">
        <f>VLOOKUP($F311,'struktura dle okresů'!$A:$O,4,0)</f>
        <v>306</v>
      </c>
      <c r="AK311" s="168">
        <f>VLOOKUP($F311,'struktura dle okresů'!$A:$O,5,0)</f>
        <v>8</v>
      </c>
      <c r="AL311" s="168">
        <f>VLOOKUP($F311,'struktura dle okresů'!$A:$O,6,0)</f>
        <v>18</v>
      </c>
      <c r="AM311" s="169">
        <f>VLOOKUP($F311,'struktura dle okresů'!$A:$O,7,0)</f>
        <v>332</v>
      </c>
      <c r="AN311" s="168">
        <f>VLOOKUP($F311,'struktura dle okresů'!$A:$O,8,0)</f>
        <v>0</v>
      </c>
      <c r="AO311" s="168">
        <f>VLOOKUP($F311,'struktura dle okresů'!$A:$O,9,0)</f>
        <v>0</v>
      </c>
      <c r="AP311" s="168">
        <f>VLOOKUP($F311,'struktura dle okresů'!$A:$O,10,0)</f>
        <v>247</v>
      </c>
      <c r="AQ311" s="168">
        <f>VLOOKUP($F311,'struktura dle okresů'!$A:$O,11,0)</f>
        <v>282</v>
      </c>
      <c r="AR311" s="168">
        <f>VLOOKUP($F311,'struktura dle okresů'!$A:$O,12,0)</f>
        <v>20</v>
      </c>
      <c r="AS311" s="168">
        <f>VLOOKUP($F311,'struktura dle okresů'!$A:$O,13,0)</f>
        <v>20</v>
      </c>
      <c r="AT311" s="170">
        <f>VLOOKUP($F311,'struktura dle okresů'!$A:$O,14,0)</f>
        <v>569</v>
      </c>
      <c r="AU311" s="171">
        <f>VLOOKUP($F311,'struktura dle okresů'!$A:$O,15,0)</f>
        <v>0</v>
      </c>
      <c r="AV311" s="30" t="str">
        <f t="shared" si="152"/>
        <v/>
      </c>
      <c r="AW311" s="31" t="str">
        <f t="shared" si="153"/>
        <v/>
      </c>
      <c r="AX311" s="31" t="str">
        <f t="shared" si="154"/>
        <v/>
      </c>
      <c r="AY311" s="121" t="str">
        <f t="shared" si="155"/>
        <v/>
      </c>
      <c r="AZ311" s="31" t="str">
        <f t="shared" si="156"/>
        <v/>
      </c>
      <c r="BA311" s="31" t="str">
        <f t="shared" si="157"/>
        <v/>
      </c>
      <c r="BB311" s="31">
        <f t="shared" si="158"/>
        <v>7.3396158028271111E-3</v>
      </c>
      <c r="BC311" s="31" t="str">
        <f t="shared" si="159"/>
        <v/>
      </c>
      <c r="BD311" s="31" t="str">
        <f t="shared" si="160"/>
        <v/>
      </c>
      <c r="BE311" s="31" t="str">
        <f t="shared" si="161"/>
        <v/>
      </c>
      <c r="BF311" s="122">
        <f t="shared" si="162"/>
        <v>2.8370284753598822E-3</v>
      </c>
      <c r="BG311" s="123" t="str">
        <f t="shared" si="163"/>
        <v/>
      </c>
      <c r="BH311" s="184" t="str">
        <f t="shared" si="164"/>
        <v/>
      </c>
      <c r="BI311" s="185" t="str">
        <f t="shared" si="165"/>
        <v/>
      </c>
      <c r="BJ311" s="185" t="str">
        <f t="shared" si="166"/>
        <v/>
      </c>
      <c r="BK311" s="186" t="str">
        <f t="shared" si="167"/>
        <v/>
      </c>
      <c r="BL311" s="185" t="str">
        <f t="shared" si="168"/>
        <v/>
      </c>
      <c r="BM311" s="185" t="str">
        <f t="shared" si="169"/>
        <v/>
      </c>
      <c r="BN311" s="185">
        <f t="shared" si="170"/>
        <v>0.10742705570291777</v>
      </c>
      <c r="BO311" s="185" t="str">
        <f t="shared" si="171"/>
        <v/>
      </c>
      <c r="BP311" s="185" t="str">
        <f t="shared" si="172"/>
        <v/>
      </c>
      <c r="BQ311" s="185" t="str">
        <f t="shared" si="173"/>
        <v/>
      </c>
      <c r="BR311" s="187">
        <f t="shared" si="174"/>
        <v>4.5454545454545456E-2</v>
      </c>
      <c r="BS311" s="188" t="str">
        <f t="shared" si="175"/>
        <v/>
      </c>
      <c r="BT311" s="209" t="str">
        <f t="shared" si="176"/>
        <v/>
      </c>
      <c r="BU311" s="210" t="str">
        <f t="shared" si="177"/>
        <v/>
      </c>
      <c r="BV311" s="210" t="str">
        <f t="shared" si="178"/>
        <v/>
      </c>
      <c r="BW311" s="211" t="str">
        <f t="shared" si="179"/>
        <v/>
      </c>
      <c r="BX311" s="210" t="str">
        <f t="shared" si="180"/>
        <v/>
      </c>
      <c r="BY311" s="210" t="str">
        <f t="shared" si="181"/>
        <v/>
      </c>
      <c r="BZ311" s="210">
        <f t="shared" si="182"/>
        <v>0.32793522267206476</v>
      </c>
      <c r="CA311" s="210" t="str">
        <f t="shared" si="183"/>
        <v/>
      </c>
      <c r="CB311" s="210" t="str">
        <f t="shared" si="184"/>
        <v/>
      </c>
      <c r="CC311" s="210" t="str">
        <f t="shared" si="185"/>
        <v/>
      </c>
      <c r="CD311" s="212">
        <f t="shared" si="186"/>
        <v>0.14235500878734622</v>
      </c>
      <c r="CE311" s="213" t="str">
        <f t="shared" si="187"/>
        <v/>
      </c>
    </row>
    <row r="312" spans="1:83" x14ac:dyDescent="0.25">
      <c r="A312" s="12" t="s">
        <v>782</v>
      </c>
      <c r="B312" s="13" t="s">
        <v>783</v>
      </c>
      <c r="C312" s="13" t="s">
        <v>141</v>
      </c>
      <c r="D312" s="13" t="s">
        <v>37</v>
      </c>
      <c r="E312" s="13" t="s">
        <v>38</v>
      </c>
      <c r="F312" s="13" t="s">
        <v>39</v>
      </c>
      <c r="G312" s="13" t="s">
        <v>40</v>
      </c>
      <c r="H312" s="13" t="s">
        <v>144</v>
      </c>
      <c r="I312" s="13" t="str">
        <f t="shared" si="151"/>
        <v>ne</v>
      </c>
      <c r="J312" s="14">
        <f>VLOOKUP(D312,'struktura dle kraje'!A:C,3,0)</f>
        <v>808356</v>
      </c>
      <c r="K312" s="45">
        <f>VLOOKUP(F312,'struktura dle okresů'!A:C,3,0)</f>
        <v>127739</v>
      </c>
      <c r="L312" s="44"/>
      <c r="M312" s="14"/>
      <c r="N312" s="14"/>
      <c r="O312" s="15"/>
      <c r="P312" s="14"/>
      <c r="Q312" s="14"/>
      <c r="R312" s="14">
        <v>75</v>
      </c>
      <c r="S312" s="14"/>
      <c r="T312" s="14"/>
      <c r="U312" s="14"/>
      <c r="V312" s="16">
        <v>75</v>
      </c>
      <c r="W312" s="17"/>
      <c r="X312" s="142">
        <f>VLOOKUP($D312,'struktura dle kraje'!$A:$O,4,0)</f>
        <v>3415</v>
      </c>
      <c r="Y312" s="143">
        <f>VLOOKUP($D312,'struktura dle kraje'!$A:$O,5,0)</f>
        <v>43</v>
      </c>
      <c r="Z312" s="143">
        <f>VLOOKUP($D312,'struktura dle kraje'!$A:$O,6,0)</f>
        <v>355</v>
      </c>
      <c r="AA312" s="144">
        <f>VLOOKUP($D312,'struktura dle kraje'!$A:$O,7,0)</f>
        <v>3813</v>
      </c>
      <c r="AB312" s="143">
        <f>VLOOKUP($D312,'struktura dle kraje'!$A:$O,8,0)</f>
        <v>27</v>
      </c>
      <c r="AC312" s="143">
        <f>VLOOKUP($D312,'struktura dle kraje'!$A:$O,9,0)</f>
        <v>40</v>
      </c>
      <c r="AD312" s="143">
        <f>VLOOKUP($D312,'struktura dle kraje'!$A:$O,10,0)</f>
        <v>1117</v>
      </c>
      <c r="AE312" s="143">
        <f>VLOOKUP($D312,'struktura dle kraje'!$A:$O,11,0)</f>
        <v>642</v>
      </c>
      <c r="AF312" s="143">
        <f>VLOOKUP($D312,'struktura dle kraje'!$A:$O,12,0)</f>
        <v>157</v>
      </c>
      <c r="AG312" s="143">
        <f>VLOOKUP($D312,'struktura dle kraje'!$A:$O,13,0)</f>
        <v>49</v>
      </c>
      <c r="AH312" s="145">
        <f>VLOOKUP($D312,'struktura dle kraje'!$A:$O,14,0)</f>
        <v>2032</v>
      </c>
      <c r="AI312" s="146">
        <f>VLOOKUP($D312,'struktura dle kraje'!$A:$O,15,0)</f>
        <v>692</v>
      </c>
      <c r="AJ312" s="167">
        <f>VLOOKUP($F312,'struktura dle okresů'!$A:$O,4,0)</f>
        <v>406</v>
      </c>
      <c r="AK312" s="168">
        <f>VLOOKUP($F312,'struktura dle okresů'!$A:$O,5,0)</f>
        <v>6</v>
      </c>
      <c r="AL312" s="168">
        <f>VLOOKUP($F312,'struktura dle okresů'!$A:$O,6,0)</f>
        <v>45</v>
      </c>
      <c r="AM312" s="169">
        <f>VLOOKUP($F312,'struktura dle okresů'!$A:$O,7,0)</f>
        <v>457</v>
      </c>
      <c r="AN312" s="168">
        <f>VLOOKUP($F312,'struktura dle okresů'!$A:$O,8,0)</f>
        <v>0</v>
      </c>
      <c r="AO312" s="168">
        <f>VLOOKUP($F312,'struktura dle okresů'!$A:$O,9,0)</f>
        <v>0</v>
      </c>
      <c r="AP312" s="168">
        <f>VLOOKUP($F312,'struktura dle okresů'!$A:$O,10,0)</f>
        <v>126</v>
      </c>
      <c r="AQ312" s="168">
        <f>VLOOKUP($F312,'struktura dle okresů'!$A:$O,11,0)</f>
        <v>0</v>
      </c>
      <c r="AR312" s="168">
        <f>VLOOKUP($F312,'struktura dle okresů'!$A:$O,12,0)</f>
        <v>68</v>
      </c>
      <c r="AS312" s="168">
        <f>VLOOKUP($F312,'struktura dle okresů'!$A:$O,13,0)</f>
        <v>0</v>
      </c>
      <c r="AT312" s="170">
        <f>VLOOKUP($F312,'struktura dle okresů'!$A:$O,14,0)</f>
        <v>194</v>
      </c>
      <c r="AU312" s="171">
        <f>VLOOKUP($F312,'struktura dle okresů'!$A:$O,15,0)</f>
        <v>632</v>
      </c>
      <c r="AV312" s="30" t="str">
        <f t="shared" si="152"/>
        <v/>
      </c>
      <c r="AW312" s="31" t="str">
        <f t="shared" si="153"/>
        <v/>
      </c>
      <c r="AX312" s="31" t="str">
        <f t="shared" si="154"/>
        <v/>
      </c>
      <c r="AY312" s="121" t="str">
        <f t="shared" si="155"/>
        <v/>
      </c>
      <c r="AZ312" s="31" t="str">
        <f t="shared" si="156"/>
        <v/>
      </c>
      <c r="BA312" s="31" t="str">
        <f t="shared" si="157"/>
        <v/>
      </c>
      <c r="BB312" s="31">
        <f t="shared" si="158"/>
        <v>6.795940558173251E-3</v>
      </c>
      <c r="BC312" s="31" t="str">
        <f t="shared" si="159"/>
        <v/>
      </c>
      <c r="BD312" s="31" t="str">
        <f t="shared" si="160"/>
        <v/>
      </c>
      <c r="BE312" s="31" t="str">
        <f t="shared" si="161"/>
        <v/>
      </c>
      <c r="BF312" s="122">
        <f t="shared" si="162"/>
        <v>2.6268782179258172E-3</v>
      </c>
      <c r="BG312" s="123" t="str">
        <f t="shared" si="163"/>
        <v/>
      </c>
      <c r="BH312" s="184" t="str">
        <f t="shared" si="164"/>
        <v/>
      </c>
      <c r="BI312" s="185" t="str">
        <f t="shared" si="165"/>
        <v/>
      </c>
      <c r="BJ312" s="185" t="str">
        <f t="shared" si="166"/>
        <v/>
      </c>
      <c r="BK312" s="186" t="str">
        <f t="shared" si="167"/>
        <v/>
      </c>
      <c r="BL312" s="185" t="str">
        <f t="shared" si="168"/>
        <v/>
      </c>
      <c r="BM312" s="185" t="str">
        <f t="shared" si="169"/>
        <v/>
      </c>
      <c r="BN312" s="185">
        <f t="shared" si="170"/>
        <v>6.714413607878246E-2</v>
      </c>
      <c r="BO312" s="185" t="str">
        <f t="shared" si="171"/>
        <v/>
      </c>
      <c r="BP312" s="185" t="str">
        <f t="shared" si="172"/>
        <v/>
      </c>
      <c r="BQ312" s="185" t="str">
        <f t="shared" si="173"/>
        <v/>
      </c>
      <c r="BR312" s="187">
        <f t="shared" si="174"/>
        <v>3.6909448818897635E-2</v>
      </c>
      <c r="BS312" s="188" t="str">
        <f t="shared" si="175"/>
        <v/>
      </c>
      <c r="BT312" s="209" t="str">
        <f t="shared" si="176"/>
        <v/>
      </c>
      <c r="BU312" s="210" t="str">
        <f t="shared" si="177"/>
        <v/>
      </c>
      <c r="BV312" s="210" t="str">
        <f t="shared" si="178"/>
        <v/>
      </c>
      <c r="BW312" s="211" t="str">
        <f t="shared" si="179"/>
        <v/>
      </c>
      <c r="BX312" s="210" t="str">
        <f t="shared" si="180"/>
        <v/>
      </c>
      <c r="BY312" s="210" t="str">
        <f t="shared" si="181"/>
        <v/>
      </c>
      <c r="BZ312" s="210">
        <f t="shared" si="182"/>
        <v>0.59523809523809523</v>
      </c>
      <c r="CA312" s="210" t="str">
        <f t="shared" si="183"/>
        <v/>
      </c>
      <c r="CB312" s="210" t="str">
        <f t="shared" si="184"/>
        <v/>
      </c>
      <c r="CC312" s="210" t="str">
        <f t="shared" si="185"/>
        <v/>
      </c>
      <c r="CD312" s="212">
        <f t="shared" si="186"/>
        <v>0.38659793814432991</v>
      </c>
      <c r="CE312" s="213" t="str">
        <f t="shared" si="187"/>
        <v/>
      </c>
    </row>
    <row r="313" spans="1:83" x14ac:dyDescent="0.25">
      <c r="A313" s="12" t="s">
        <v>784</v>
      </c>
      <c r="B313" s="13" t="s">
        <v>785</v>
      </c>
      <c r="C313" s="13" t="s">
        <v>71</v>
      </c>
      <c r="D313" s="13" t="s">
        <v>44</v>
      </c>
      <c r="E313" s="13" t="s">
        <v>45</v>
      </c>
      <c r="F313" s="13" t="s">
        <v>46</v>
      </c>
      <c r="G313" s="13" t="s">
        <v>47</v>
      </c>
      <c r="H313" s="13" t="s">
        <v>30</v>
      </c>
      <c r="I313" s="13" t="str">
        <f t="shared" si="151"/>
        <v>ano</v>
      </c>
      <c r="J313" s="14">
        <f>VLOOKUP(D313,'struktura dle kraje'!A:C,3,0)</f>
        <v>1397880</v>
      </c>
      <c r="K313" s="45">
        <f>VLOOKUP(F313,'struktura dle okresů'!A:C,3,0)</f>
        <v>1397880</v>
      </c>
      <c r="L313" s="44">
        <v>467</v>
      </c>
      <c r="M313" s="14">
        <v>33</v>
      </c>
      <c r="N313" s="14">
        <v>35</v>
      </c>
      <c r="O313" s="15">
        <v>535</v>
      </c>
      <c r="P313" s="14">
        <v>6</v>
      </c>
      <c r="Q313" s="14">
        <v>14</v>
      </c>
      <c r="R313" s="14">
        <v>26</v>
      </c>
      <c r="S313" s="14">
        <v>14</v>
      </c>
      <c r="T313" s="14">
        <v>28</v>
      </c>
      <c r="U313" s="14">
        <v>8</v>
      </c>
      <c r="V313" s="16">
        <v>96</v>
      </c>
      <c r="W313" s="17"/>
      <c r="X313" s="142">
        <f>VLOOKUP($D313,'struktura dle kraje'!$A:$O,4,0)</f>
        <v>7054</v>
      </c>
      <c r="Y313" s="143">
        <f>VLOOKUP($D313,'struktura dle kraje'!$A:$O,5,0)</f>
        <v>156</v>
      </c>
      <c r="Z313" s="143">
        <f>VLOOKUP($D313,'struktura dle kraje'!$A:$O,6,0)</f>
        <v>1231</v>
      </c>
      <c r="AA313" s="144">
        <f>VLOOKUP($D313,'struktura dle kraje'!$A:$O,7,0)</f>
        <v>8441</v>
      </c>
      <c r="AB313" s="143">
        <f>VLOOKUP($D313,'struktura dle kraje'!$A:$O,8,0)</f>
        <v>96</v>
      </c>
      <c r="AC313" s="143">
        <f>VLOOKUP($D313,'struktura dle kraje'!$A:$O,9,0)</f>
        <v>47</v>
      </c>
      <c r="AD313" s="143">
        <f>VLOOKUP($D313,'struktura dle kraje'!$A:$O,10,0)</f>
        <v>1277</v>
      </c>
      <c r="AE313" s="143">
        <f>VLOOKUP($D313,'struktura dle kraje'!$A:$O,11,0)</f>
        <v>1300</v>
      </c>
      <c r="AF313" s="143">
        <f>VLOOKUP($D313,'struktura dle kraje'!$A:$O,12,0)</f>
        <v>379</v>
      </c>
      <c r="AG313" s="143">
        <f>VLOOKUP($D313,'struktura dle kraje'!$A:$O,13,0)</f>
        <v>76</v>
      </c>
      <c r="AH313" s="145">
        <f>VLOOKUP($D313,'struktura dle kraje'!$A:$O,14,0)</f>
        <v>3175</v>
      </c>
      <c r="AI313" s="146">
        <f>VLOOKUP($D313,'struktura dle kraje'!$A:$O,15,0)</f>
        <v>120</v>
      </c>
      <c r="AJ313" s="167">
        <f>VLOOKUP($F313,'struktura dle okresů'!$A:$O,4,0)</f>
        <v>7054</v>
      </c>
      <c r="AK313" s="168">
        <f>VLOOKUP($F313,'struktura dle okresů'!$A:$O,5,0)</f>
        <v>156</v>
      </c>
      <c r="AL313" s="168">
        <f>VLOOKUP($F313,'struktura dle okresů'!$A:$O,6,0)</f>
        <v>1231</v>
      </c>
      <c r="AM313" s="169">
        <f>VLOOKUP($F313,'struktura dle okresů'!$A:$O,7,0)</f>
        <v>8441</v>
      </c>
      <c r="AN313" s="168">
        <f>VLOOKUP($F313,'struktura dle okresů'!$A:$O,8,0)</f>
        <v>96</v>
      </c>
      <c r="AO313" s="168">
        <f>VLOOKUP($F313,'struktura dle okresů'!$A:$O,9,0)</f>
        <v>47</v>
      </c>
      <c r="AP313" s="168">
        <f>VLOOKUP($F313,'struktura dle okresů'!$A:$O,10,0)</f>
        <v>1277</v>
      </c>
      <c r="AQ313" s="168">
        <f>VLOOKUP($F313,'struktura dle okresů'!$A:$O,11,0)</f>
        <v>1300</v>
      </c>
      <c r="AR313" s="168">
        <f>VLOOKUP($F313,'struktura dle okresů'!$A:$O,12,0)</f>
        <v>379</v>
      </c>
      <c r="AS313" s="168">
        <f>VLOOKUP($F313,'struktura dle okresů'!$A:$O,13,0)</f>
        <v>76</v>
      </c>
      <c r="AT313" s="170">
        <f>VLOOKUP($F313,'struktura dle okresů'!$A:$O,14,0)</f>
        <v>3175</v>
      </c>
      <c r="AU313" s="171">
        <f>VLOOKUP($F313,'struktura dle okresů'!$A:$O,15,0)</f>
        <v>120</v>
      </c>
      <c r="AV313" s="30">
        <f t="shared" si="152"/>
        <v>1.1037840648561772E-2</v>
      </c>
      <c r="AW313" s="31">
        <f t="shared" si="153"/>
        <v>4.0194884287454324E-2</v>
      </c>
      <c r="AX313" s="31">
        <f t="shared" si="154"/>
        <v>7.1355759429153924E-3</v>
      </c>
      <c r="AY313" s="121">
        <f t="shared" si="155"/>
        <v>1.1137712084938066E-2</v>
      </c>
      <c r="AZ313" s="31">
        <f t="shared" si="156"/>
        <v>1.0657193605683837E-2</v>
      </c>
      <c r="BA313" s="31">
        <f t="shared" si="157"/>
        <v>3.6745406824146981E-2</v>
      </c>
      <c r="BB313" s="31">
        <f t="shared" si="158"/>
        <v>2.355926060166727E-3</v>
      </c>
      <c r="BC313" s="31">
        <f t="shared" si="159"/>
        <v>1.1594202898550724E-3</v>
      </c>
      <c r="BD313" s="31">
        <f t="shared" si="160"/>
        <v>7.1301247771836003E-3</v>
      </c>
      <c r="BE313" s="31">
        <f t="shared" si="161"/>
        <v>1.4059753954305799E-2</v>
      </c>
      <c r="BF313" s="122">
        <f t="shared" si="162"/>
        <v>3.3624041189450459E-3</v>
      </c>
      <c r="BG313" s="123" t="str">
        <f t="shared" si="163"/>
        <v/>
      </c>
      <c r="BH313" s="184">
        <f t="shared" si="164"/>
        <v>6.6203572441168132E-2</v>
      </c>
      <c r="BI313" s="185">
        <f t="shared" si="165"/>
        <v>0.21153846153846154</v>
      </c>
      <c r="BJ313" s="185">
        <f t="shared" si="166"/>
        <v>2.843216896831844E-2</v>
      </c>
      <c r="BK313" s="186">
        <f t="shared" si="167"/>
        <v>6.3381115981518771E-2</v>
      </c>
      <c r="BL313" s="185">
        <f t="shared" si="168"/>
        <v>6.25E-2</v>
      </c>
      <c r="BM313" s="185">
        <f t="shared" si="169"/>
        <v>0.2978723404255319</v>
      </c>
      <c r="BN313" s="185">
        <f t="shared" si="170"/>
        <v>2.0360219263899765E-2</v>
      </c>
      <c r="BO313" s="185">
        <f t="shared" si="171"/>
        <v>1.0769230769230769E-2</v>
      </c>
      <c r="BP313" s="185">
        <f t="shared" si="172"/>
        <v>7.3878627968337732E-2</v>
      </c>
      <c r="BQ313" s="185">
        <f t="shared" si="173"/>
        <v>0.10526315789473684</v>
      </c>
      <c r="BR313" s="187">
        <f t="shared" si="174"/>
        <v>3.0236220472440945E-2</v>
      </c>
      <c r="BS313" s="188" t="str">
        <f t="shared" si="175"/>
        <v/>
      </c>
      <c r="BT313" s="209">
        <f t="shared" si="176"/>
        <v>6.6203572441168132E-2</v>
      </c>
      <c r="BU313" s="210">
        <f t="shared" si="177"/>
        <v>0.21153846153846154</v>
      </c>
      <c r="BV313" s="210">
        <f t="shared" si="178"/>
        <v>2.843216896831844E-2</v>
      </c>
      <c r="BW313" s="211">
        <f t="shared" si="179"/>
        <v>6.3381115981518771E-2</v>
      </c>
      <c r="BX313" s="210">
        <f t="shared" si="180"/>
        <v>6.25E-2</v>
      </c>
      <c r="BY313" s="210">
        <f t="shared" si="181"/>
        <v>0.2978723404255319</v>
      </c>
      <c r="BZ313" s="210">
        <f t="shared" si="182"/>
        <v>2.0360219263899765E-2</v>
      </c>
      <c r="CA313" s="210">
        <f t="shared" si="183"/>
        <v>1.0769230769230769E-2</v>
      </c>
      <c r="CB313" s="210">
        <f t="shared" si="184"/>
        <v>7.3878627968337732E-2</v>
      </c>
      <c r="CC313" s="210">
        <f t="shared" si="185"/>
        <v>0.10526315789473684</v>
      </c>
      <c r="CD313" s="212">
        <f t="shared" si="186"/>
        <v>3.0236220472440945E-2</v>
      </c>
      <c r="CE313" s="213" t="str">
        <f t="shared" si="187"/>
        <v/>
      </c>
    </row>
    <row r="314" spans="1:83" x14ac:dyDescent="0.25">
      <c r="A314" s="12" t="s">
        <v>786</v>
      </c>
      <c r="B314" s="13" t="s">
        <v>787</v>
      </c>
      <c r="C314" s="13" t="s">
        <v>204</v>
      </c>
      <c r="D314" s="13" t="s">
        <v>44</v>
      </c>
      <c r="E314" s="13" t="s">
        <v>45</v>
      </c>
      <c r="F314" s="13" t="s">
        <v>46</v>
      </c>
      <c r="G314" s="13" t="s">
        <v>47</v>
      </c>
      <c r="H314" s="13" t="s">
        <v>205</v>
      </c>
      <c r="I314" s="13" t="str">
        <f t="shared" si="151"/>
        <v>ne</v>
      </c>
      <c r="J314" s="14">
        <f>VLOOKUP(D314,'struktura dle kraje'!A:C,3,0)</f>
        <v>1397880</v>
      </c>
      <c r="K314" s="45">
        <f>VLOOKUP(F314,'struktura dle okresů'!A:C,3,0)</f>
        <v>1397880</v>
      </c>
      <c r="L314" s="44"/>
      <c r="M314" s="14"/>
      <c r="N314" s="14"/>
      <c r="O314" s="15"/>
      <c r="P314" s="14"/>
      <c r="Q314" s="14"/>
      <c r="R314" s="14"/>
      <c r="S314" s="14"/>
      <c r="T314" s="14"/>
      <c r="U314" s="14">
        <v>25</v>
      </c>
      <c r="V314" s="16">
        <v>25</v>
      </c>
      <c r="W314" s="17"/>
      <c r="X314" s="142">
        <f>VLOOKUP($D314,'struktura dle kraje'!$A:$O,4,0)</f>
        <v>7054</v>
      </c>
      <c r="Y314" s="143">
        <f>VLOOKUP($D314,'struktura dle kraje'!$A:$O,5,0)</f>
        <v>156</v>
      </c>
      <c r="Z314" s="143">
        <f>VLOOKUP($D314,'struktura dle kraje'!$A:$O,6,0)</f>
        <v>1231</v>
      </c>
      <c r="AA314" s="144">
        <f>VLOOKUP($D314,'struktura dle kraje'!$A:$O,7,0)</f>
        <v>8441</v>
      </c>
      <c r="AB314" s="143">
        <f>VLOOKUP($D314,'struktura dle kraje'!$A:$O,8,0)</f>
        <v>96</v>
      </c>
      <c r="AC314" s="143">
        <f>VLOOKUP($D314,'struktura dle kraje'!$A:$O,9,0)</f>
        <v>47</v>
      </c>
      <c r="AD314" s="143">
        <f>VLOOKUP($D314,'struktura dle kraje'!$A:$O,10,0)</f>
        <v>1277</v>
      </c>
      <c r="AE314" s="143">
        <f>VLOOKUP($D314,'struktura dle kraje'!$A:$O,11,0)</f>
        <v>1300</v>
      </c>
      <c r="AF314" s="143">
        <f>VLOOKUP($D314,'struktura dle kraje'!$A:$O,12,0)</f>
        <v>379</v>
      </c>
      <c r="AG314" s="143">
        <f>VLOOKUP($D314,'struktura dle kraje'!$A:$O,13,0)</f>
        <v>76</v>
      </c>
      <c r="AH314" s="145">
        <f>VLOOKUP($D314,'struktura dle kraje'!$A:$O,14,0)</f>
        <v>3175</v>
      </c>
      <c r="AI314" s="146">
        <f>VLOOKUP($D314,'struktura dle kraje'!$A:$O,15,0)</f>
        <v>120</v>
      </c>
      <c r="AJ314" s="167">
        <f>VLOOKUP($F314,'struktura dle okresů'!$A:$O,4,0)</f>
        <v>7054</v>
      </c>
      <c r="AK314" s="168">
        <f>VLOOKUP($F314,'struktura dle okresů'!$A:$O,5,0)</f>
        <v>156</v>
      </c>
      <c r="AL314" s="168">
        <f>VLOOKUP($F314,'struktura dle okresů'!$A:$O,6,0)</f>
        <v>1231</v>
      </c>
      <c r="AM314" s="169">
        <f>VLOOKUP($F314,'struktura dle okresů'!$A:$O,7,0)</f>
        <v>8441</v>
      </c>
      <c r="AN314" s="168">
        <f>VLOOKUP($F314,'struktura dle okresů'!$A:$O,8,0)</f>
        <v>96</v>
      </c>
      <c r="AO314" s="168">
        <f>VLOOKUP($F314,'struktura dle okresů'!$A:$O,9,0)</f>
        <v>47</v>
      </c>
      <c r="AP314" s="168">
        <f>VLOOKUP($F314,'struktura dle okresů'!$A:$O,10,0)</f>
        <v>1277</v>
      </c>
      <c r="AQ314" s="168">
        <f>VLOOKUP($F314,'struktura dle okresů'!$A:$O,11,0)</f>
        <v>1300</v>
      </c>
      <c r="AR314" s="168">
        <f>VLOOKUP($F314,'struktura dle okresů'!$A:$O,12,0)</f>
        <v>379</v>
      </c>
      <c r="AS314" s="168">
        <f>VLOOKUP($F314,'struktura dle okresů'!$A:$O,13,0)</f>
        <v>76</v>
      </c>
      <c r="AT314" s="170">
        <f>VLOOKUP($F314,'struktura dle okresů'!$A:$O,14,0)</f>
        <v>3175</v>
      </c>
      <c r="AU314" s="171">
        <f>VLOOKUP($F314,'struktura dle okresů'!$A:$O,15,0)</f>
        <v>120</v>
      </c>
      <c r="AV314" s="30" t="str">
        <f t="shared" si="152"/>
        <v/>
      </c>
      <c r="AW314" s="31" t="str">
        <f t="shared" si="153"/>
        <v/>
      </c>
      <c r="AX314" s="31" t="str">
        <f t="shared" si="154"/>
        <v/>
      </c>
      <c r="AY314" s="121" t="str">
        <f t="shared" si="155"/>
        <v/>
      </c>
      <c r="AZ314" s="31" t="str">
        <f t="shared" si="156"/>
        <v/>
      </c>
      <c r="BA314" s="31" t="str">
        <f t="shared" si="157"/>
        <v/>
      </c>
      <c r="BB314" s="31" t="str">
        <f t="shared" si="158"/>
        <v/>
      </c>
      <c r="BC314" s="31" t="str">
        <f t="shared" si="159"/>
        <v/>
      </c>
      <c r="BD314" s="31" t="str">
        <f t="shared" si="160"/>
        <v/>
      </c>
      <c r="BE314" s="31">
        <f t="shared" si="161"/>
        <v>4.3936731107205626E-2</v>
      </c>
      <c r="BF314" s="122">
        <f t="shared" si="162"/>
        <v>8.7562607264193902E-4</v>
      </c>
      <c r="BG314" s="123" t="str">
        <f t="shared" si="163"/>
        <v/>
      </c>
      <c r="BH314" s="184" t="str">
        <f t="shared" si="164"/>
        <v/>
      </c>
      <c r="BI314" s="185" t="str">
        <f t="shared" si="165"/>
        <v/>
      </c>
      <c r="BJ314" s="185" t="str">
        <f t="shared" si="166"/>
        <v/>
      </c>
      <c r="BK314" s="186" t="str">
        <f t="shared" si="167"/>
        <v/>
      </c>
      <c r="BL314" s="185" t="str">
        <f t="shared" si="168"/>
        <v/>
      </c>
      <c r="BM314" s="185" t="str">
        <f t="shared" si="169"/>
        <v/>
      </c>
      <c r="BN314" s="185" t="str">
        <f t="shared" si="170"/>
        <v/>
      </c>
      <c r="BO314" s="185" t="str">
        <f t="shared" si="171"/>
        <v/>
      </c>
      <c r="BP314" s="185" t="str">
        <f t="shared" si="172"/>
        <v/>
      </c>
      <c r="BQ314" s="185">
        <f t="shared" si="173"/>
        <v>0.32894736842105265</v>
      </c>
      <c r="BR314" s="187">
        <f t="shared" si="174"/>
        <v>7.874015748031496E-3</v>
      </c>
      <c r="BS314" s="188" t="str">
        <f t="shared" si="175"/>
        <v/>
      </c>
      <c r="BT314" s="209" t="str">
        <f t="shared" si="176"/>
        <v/>
      </c>
      <c r="BU314" s="210" t="str">
        <f t="shared" si="177"/>
        <v/>
      </c>
      <c r="BV314" s="210" t="str">
        <f t="shared" si="178"/>
        <v/>
      </c>
      <c r="BW314" s="211" t="str">
        <f t="shared" si="179"/>
        <v/>
      </c>
      <c r="BX314" s="210" t="str">
        <f t="shared" si="180"/>
        <v/>
      </c>
      <c r="BY314" s="210" t="str">
        <f t="shared" si="181"/>
        <v/>
      </c>
      <c r="BZ314" s="210" t="str">
        <f t="shared" si="182"/>
        <v/>
      </c>
      <c r="CA314" s="210" t="str">
        <f t="shared" si="183"/>
        <v/>
      </c>
      <c r="CB314" s="210" t="str">
        <f t="shared" si="184"/>
        <v/>
      </c>
      <c r="CC314" s="210">
        <f t="shared" si="185"/>
        <v>0.32894736842105265</v>
      </c>
      <c r="CD314" s="212">
        <f t="shared" si="186"/>
        <v>7.874015748031496E-3</v>
      </c>
      <c r="CE314" s="213" t="str">
        <f t="shared" si="187"/>
        <v/>
      </c>
    </row>
    <row r="315" spans="1:83" x14ac:dyDescent="0.25">
      <c r="A315" s="12" t="s">
        <v>788</v>
      </c>
      <c r="B315" s="13" t="s">
        <v>789</v>
      </c>
      <c r="C315" s="13" t="s">
        <v>43</v>
      </c>
      <c r="D315" s="13" t="s">
        <v>37</v>
      </c>
      <c r="E315" s="13" t="s">
        <v>38</v>
      </c>
      <c r="F315" s="13" t="s">
        <v>39</v>
      </c>
      <c r="G315" s="13" t="s">
        <v>40</v>
      </c>
      <c r="H315" s="13" t="s">
        <v>205</v>
      </c>
      <c r="I315" s="13" t="str">
        <f t="shared" si="151"/>
        <v>ano</v>
      </c>
      <c r="J315" s="14">
        <f>VLOOKUP(D315,'struktura dle kraje'!A:C,3,0)</f>
        <v>808356</v>
      </c>
      <c r="K315" s="45">
        <f>VLOOKUP(F315,'struktura dle okresů'!A:C,3,0)</f>
        <v>127739</v>
      </c>
      <c r="L315" s="44">
        <v>30</v>
      </c>
      <c r="M315" s="14"/>
      <c r="N315" s="14"/>
      <c r="O315" s="15">
        <v>30</v>
      </c>
      <c r="P315" s="14"/>
      <c r="Q315" s="14"/>
      <c r="R315" s="14"/>
      <c r="S315" s="14"/>
      <c r="T315" s="14">
        <v>68</v>
      </c>
      <c r="U315" s="14"/>
      <c r="V315" s="16">
        <v>68</v>
      </c>
      <c r="W315" s="17"/>
      <c r="X315" s="142">
        <f>VLOOKUP($D315,'struktura dle kraje'!$A:$O,4,0)</f>
        <v>3415</v>
      </c>
      <c r="Y315" s="143">
        <f>VLOOKUP($D315,'struktura dle kraje'!$A:$O,5,0)</f>
        <v>43</v>
      </c>
      <c r="Z315" s="143">
        <f>VLOOKUP($D315,'struktura dle kraje'!$A:$O,6,0)</f>
        <v>355</v>
      </c>
      <c r="AA315" s="144">
        <f>VLOOKUP($D315,'struktura dle kraje'!$A:$O,7,0)</f>
        <v>3813</v>
      </c>
      <c r="AB315" s="143">
        <f>VLOOKUP($D315,'struktura dle kraje'!$A:$O,8,0)</f>
        <v>27</v>
      </c>
      <c r="AC315" s="143">
        <f>VLOOKUP($D315,'struktura dle kraje'!$A:$O,9,0)</f>
        <v>40</v>
      </c>
      <c r="AD315" s="143">
        <f>VLOOKUP($D315,'struktura dle kraje'!$A:$O,10,0)</f>
        <v>1117</v>
      </c>
      <c r="AE315" s="143">
        <f>VLOOKUP($D315,'struktura dle kraje'!$A:$O,11,0)</f>
        <v>642</v>
      </c>
      <c r="AF315" s="143">
        <f>VLOOKUP($D315,'struktura dle kraje'!$A:$O,12,0)</f>
        <v>157</v>
      </c>
      <c r="AG315" s="143">
        <f>VLOOKUP($D315,'struktura dle kraje'!$A:$O,13,0)</f>
        <v>49</v>
      </c>
      <c r="AH315" s="145">
        <f>VLOOKUP($D315,'struktura dle kraje'!$A:$O,14,0)</f>
        <v>2032</v>
      </c>
      <c r="AI315" s="146">
        <f>VLOOKUP($D315,'struktura dle kraje'!$A:$O,15,0)</f>
        <v>692</v>
      </c>
      <c r="AJ315" s="167">
        <f>VLOOKUP($F315,'struktura dle okresů'!$A:$O,4,0)</f>
        <v>406</v>
      </c>
      <c r="AK315" s="168">
        <f>VLOOKUP($F315,'struktura dle okresů'!$A:$O,5,0)</f>
        <v>6</v>
      </c>
      <c r="AL315" s="168">
        <f>VLOOKUP($F315,'struktura dle okresů'!$A:$O,6,0)</f>
        <v>45</v>
      </c>
      <c r="AM315" s="169">
        <f>VLOOKUP($F315,'struktura dle okresů'!$A:$O,7,0)</f>
        <v>457</v>
      </c>
      <c r="AN315" s="168">
        <f>VLOOKUP($F315,'struktura dle okresů'!$A:$O,8,0)</f>
        <v>0</v>
      </c>
      <c r="AO315" s="168">
        <f>VLOOKUP($F315,'struktura dle okresů'!$A:$O,9,0)</f>
        <v>0</v>
      </c>
      <c r="AP315" s="168">
        <f>VLOOKUP($F315,'struktura dle okresů'!$A:$O,10,0)</f>
        <v>126</v>
      </c>
      <c r="AQ315" s="168">
        <f>VLOOKUP($F315,'struktura dle okresů'!$A:$O,11,0)</f>
        <v>0</v>
      </c>
      <c r="AR315" s="168">
        <f>VLOOKUP($F315,'struktura dle okresů'!$A:$O,12,0)</f>
        <v>68</v>
      </c>
      <c r="AS315" s="168">
        <f>VLOOKUP($F315,'struktura dle okresů'!$A:$O,13,0)</f>
        <v>0</v>
      </c>
      <c r="AT315" s="170">
        <f>VLOOKUP($F315,'struktura dle okresů'!$A:$O,14,0)</f>
        <v>194</v>
      </c>
      <c r="AU315" s="171">
        <f>VLOOKUP($F315,'struktura dle okresů'!$A:$O,15,0)</f>
        <v>632</v>
      </c>
      <c r="AV315" s="30">
        <f t="shared" si="152"/>
        <v>7.0906899241296179E-4</v>
      </c>
      <c r="AW315" s="31" t="str">
        <f t="shared" si="153"/>
        <v/>
      </c>
      <c r="AX315" s="31" t="str">
        <f t="shared" si="154"/>
        <v/>
      </c>
      <c r="AY315" s="121">
        <f t="shared" si="155"/>
        <v>6.2454460289372332E-4</v>
      </c>
      <c r="AZ315" s="31" t="str">
        <f t="shared" si="156"/>
        <v/>
      </c>
      <c r="BA315" s="31" t="str">
        <f t="shared" si="157"/>
        <v/>
      </c>
      <c r="BB315" s="31" t="str">
        <f t="shared" si="158"/>
        <v/>
      </c>
      <c r="BC315" s="31" t="str">
        <f t="shared" si="159"/>
        <v/>
      </c>
      <c r="BD315" s="31">
        <f t="shared" si="160"/>
        <v>1.7316017316017316E-2</v>
      </c>
      <c r="BE315" s="31" t="str">
        <f t="shared" si="161"/>
        <v/>
      </c>
      <c r="BF315" s="122">
        <f t="shared" si="162"/>
        <v>2.3817029175860738E-3</v>
      </c>
      <c r="BG315" s="123" t="str">
        <f t="shared" si="163"/>
        <v/>
      </c>
      <c r="BH315" s="184">
        <f t="shared" si="164"/>
        <v>8.7847730600292828E-3</v>
      </c>
      <c r="BI315" s="185" t="str">
        <f t="shared" si="165"/>
        <v/>
      </c>
      <c r="BJ315" s="185" t="str">
        <f t="shared" si="166"/>
        <v/>
      </c>
      <c r="BK315" s="186">
        <f t="shared" si="167"/>
        <v>7.8678206136900079E-3</v>
      </c>
      <c r="BL315" s="185" t="str">
        <f t="shared" si="168"/>
        <v/>
      </c>
      <c r="BM315" s="185" t="str">
        <f t="shared" si="169"/>
        <v/>
      </c>
      <c r="BN315" s="185" t="str">
        <f t="shared" si="170"/>
        <v/>
      </c>
      <c r="BO315" s="185" t="str">
        <f t="shared" si="171"/>
        <v/>
      </c>
      <c r="BP315" s="185">
        <f t="shared" si="172"/>
        <v>0.43312101910828027</v>
      </c>
      <c r="BQ315" s="185" t="str">
        <f t="shared" si="173"/>
        <v/>
      </c>
      <c r="BR315" s="187">
        <f t="shared" si="174"/>
        <v>3.3464566929133861E-2</v>
      </c>
      <c r="BS315" s="188" t="str">
        <f t="shared" si="175"/>
        <v/>
      </c>
      <c r="BT315" s="209">
        <f t="shared" si="176"/>
        <v>7.3891625615763554E-2</v>
      </c>
      <c r="BU315" s="210" t="str">
        <f t="shared" si="177"/>
        <v/>
      </c>
      <c r="BV315" s="210" t="str">
        <f t="shared" si="178"/>
        <v/>
      </c>
      <c r="BW315" s="211">
        <f t="shared" si="179"/>
        <v>6.5645514223194742E-2</v>
      </c>
      <c r="BX315" s="210" t="str">
        <f t="shared" si="180"/>
        <v/>
      </c>
      <c r="BY315" s="210" t="str">
        <f t="shared" si="181"/>
        <v/>
      </c>
      <c r="BZ315" s="210" t="str">
        <f t="shared" si="182"/>
        <v/>
      </c>
      <c r="CA315" s="210" t="str">
        <f t="shared" si="183"/>
        <v/>
      </c>
      <c r="CB315" s="210">
        <f t="shared" si="184"/>
        <v>1</v>
      </c>
      <c r="CC315" s="210" t="str">
        <f t="shared" si="185"/>
        <v/>
      </c>
      <c r="CD315" s="212">
        <f t="shared" si="186"/>
        <v>0.35051546391752575</v>
      </c>
      <c r="CE315" s="213" t="str">
        <f t="shared" si="187"/>
        <v/>
      </c>
    </row>
    <row r="316" spans="1:83" x14ac:dyDescent="0.25">
      <c r="A316" s="12" t="s">
        <v>790</v>
      </c>
      <c r="B316" s="13" t="s">
        <v>791</v>
      </c>
      <c r="C316" s="13" t="s">
        <v>141</v>
      </c>
      <c r="D316" s="13" t="s">
        <v>26</v>
      </c>
      <c r="E316" s="13" t="s">
        <v>27</v>
      </c>
      <c r="F316" s="13" t="s">
        <v>575</v>
      </c>
      <c r="G316" s="13" t="s">
        <v>576</v>
      </c>
      <c r="H316" s="13" t="s">
        <v>205</v>
      </c>
      <c r="I316" s="13" t="str">
        <f t="shared" si="151"/>
        <v>ne</v>
      </c>
      <c r="J316" s="14">
        <f>VLOOKUP(D316,'struktura dle kraje'!A:C,3,0)</f>
        <v>1466215</v>
      </c>
      <c r="K316" s="45">
        <f>VLOOKUP(F316,'struktura dle okresů'!A:C,3,0)</f>
        <v>108281</v>
      </c>
      <c r="L316" s="44"/>
      <c r="M316" s="14"/>
      <c r="N316" s="14"/>
      <c r="O316" s="15"/>
      <c r="P316" s="14">
        <v>15</v>
      </c>
      <c r="Q316" s="14"/>
      <c r="R316" s="14"/>
      <c r="S316" s="14"/>
      <c r="T316" s="14"/>
      <c r="U316" s="14"/>
      <c r="V316" s="16">
        <v>15</v>
      </c>
      <c r="W316" s="17"/>
      <c r="X316" s="142">
        <f>VLOOKUP($D316,'struktura dle kraje'!$A:$O,4,0)</f>
        <v>3553</v>
      </c>
      <c r="Y316" s="143">
        <f>VLOOKUP($D316,'struktura dle kraje'!$A:$O,5,0)</f>
        <v>80</v>
      </c>
      <c r="Z316" s="143">
        <f>VLOOKUP($D316,'struktura dle kraje'!$A:$O,6,0)</f>
        <v>287</v>
      </c>
      <c r="AA316" s="144">
        <f>VLOOKUP($D316,'struktura dle kraje'!$A:$O,7,0)</f>
        <v>3920</v>
      </c>
      <c r="AB316" s="143">
        <f>VLOOKUP($D316,'struktura dle kraje'!$A:$O,8,0)</f>
        <v>111</v>
      </c>
      <c r="AC316" s="143">
        <f>VLOOKUP($D316,'struktura dle kraje'!$A:$O,9,0)</f>
        <v>73</v>
      </c>
      <c r="AD316" s="143">
        <f>VLOOKUP($D316,'struktura dle kraje'!$A:$O,10,0)</f>
        <v>1162</v>
      </c>
      <c r="AE316" s="143">
        <f>VLOOKUP($D316,'struktura dle kraje'!$A:$O,11,0)</f>
        <v>1325</v>
      </c>
      <c r="AF316" s="143">
        <f>VLOOKUP($D316,'struktura dle kraje'!$A:$O,12,0)</f>
        <v>988</v>
      </c>
      <c r="AG316" s="143">
        <f>VLOOKUP($D316,'struktura dle kraje'!$A:$O,13,0)</f>
        <v>41</v>
      </c>
      <c r="AH316" s="145">
        <f>VLOOKUP($D316,'struktura dle kraje'!$A:$O,14,0)</f>
        <v>3700</v>
      </c>
      <c r="AI316" s="146">
        <f>VLOOKUP($D316,'struktura dle kraje'!$A:$O,15,0)</f>
        <v>420</v>
      </c>
      <c r="AJ316" s="167">
        <f>VLOOKUP($F316,'struktura dle okresů'!$A:$O,4,0)</f>
        <v>453</v>
      </c>
      <c r="AK316" s="168">
        <f>VLOOKUP($F316,'struktura dle okresů'!$A:$O,5,0)</f>
        <v>7</v>
      </c>
      <c r="AL316" s="168">
        <f>VLOOKUP($F316,'struktura dle okresů'!$A:$O,6,0)</f>
        <v>41</v>
      </c>
      <c r="AM316" s="169">
        <f>VLOOKUP($F316,'struktura dle okresů'!$A:$O,7,0)</f>
        <v>501</v>
      </c>
      <c r="AN316" s="168">
        <f>VLOOKUP($F316,'struktura dle okresů'!$A:$O,8,0)</f>
        <v>15</v>
      </c>
      <c r="AO316" s="168">
        <f>VLOOKUP($F316,'struktura dle okresů'!$A:$O,9,0)</f>
        <v>10</v>
      </c>
      <c r="AP316" s="168">
        <f>VLOOKUP($F316,'struktura dle okresů'!$A:$O,10,0)</f>
        <v>60</v>
      </c>
      <c r="AQ316" s="168">
        <f>VLOOKUP($F316,'struktura dle okresů'!$A:$O,11,0)</f>
        <v>20</v>
      </c>
      <c r="AR316" s="168">
        <f>VLOOKUP($F316,'struktura dle okresů'!$A:$O,12,0)</f>
        <v>61</v>
      </c>
      <c r="AS316" s="168">
        <f>VLOOKUP($F316,'struktura dle okresů'!$A:$O,13,0)</f>
        <v>0</v>
      </c>
      <c r="AT316" s="170">
        <f>VLOOKUP($F316,'struktura dle okresů'!$A:$O,14,0)</f>
        <v>166</v>
      </c>
      <c r="AU316" s="171">
        <f>VLOOKUP($F316,'struktura dle okresů'!$A:$O,15,0)</f>
        <v>0</v>
      </c>
      <c r="AV316" s="30" t="str">
        <f t="shared" si="152"/>
        <v/>
      </c>
      <c r="AW316" s="31" t="str">
        <f t="shared" si="153"/>
        <v/>
      </c>
      <c r="AX316" s="31" t="str">
        <f t="shared" si="154"/>
        <v/>
      </c>
      <c r="AY316" s="121" t="str">
        <f t="shared" si="155"/>
        <v/>
      </c>
      <c r="AZ316" s="31">
        <f t="shared" si="156"/>
        <v>2.664298401420959E-2</v>
      </c>
      <c r="BA316" s="31" t="str">
        <f t="shared" si="157"/>
        <v/>
      </c>
      <c r="BB316" s="31" t="str">
        <f t="shared" si="158"/>
        <v/>
      </c>
      <c r="BC316" s="31" t="str">
        <f t="shared" si="159"/>
        <v/>
      </c>
      <c r="BD316" s="31" t="str">
        <f t="shared" si="160"/>
        <v/>
      </c>
      <c r="BE316" s="31" t="str">
        <f t="shared" si="161"/>
        <v/>
      </c>
      <c r="BF316" s="122">
        <f t="shared" si="162"/>
        <v>5.2537564358516337E-4</v>
      </c>
      <c r="BG316" s="123" t="str">
        <f t="shared" si="163"/>
        <v/>
      </c>
      <c r="BH316" s="184" t="str">
        <f t="shared" si="164"/>
        <v/>
      </c>
      <c r="BI316" s="185" t="str">
        <f t="shared" si="165"/>
        <v/>
      </c>
      <c r="BJ316" s="185" t="str">
        <f t="shared" si="166"/>
        <v/>
      </c>
      <c r="BK316" s="186" t="str">
        <f t="shared" si="167"/>
        <v/>
      </c>
      <c r="BL316" s="185">
        <f t="shared" si="168"/>
        <v>0.13513513513513514</v>
      </c>
      <c r="BM316" s="185" t="str">
        <f t="shared" si="169"/>
        <v/>
      </c>
      <c r="BN316" s="185" t="str">
        <f t="shared" si="170"/>
        <v/>
      </c>
      <c r="BO316" s="185" t="str">
        <f t="shared" si="171"/>
        <v/>
      </c>
      <c r="BP316" s="185" t="str">
        <f t="shared" si="172"/>
        <v/>
      </c>
      <c r="BQ316" s="185" t="str">
        <f t="shared" si="173"/>
        <v/>
      </c>
      <c r="BR316" s="187">
        <f t="shared" si="174"/>
        <v>4.0540540540540543E-3</v>
      </c>
      <c r="BS316" s="188" t="str">
        <f t="shared" si="175"/>
        <v/>
      </c>
      <c r="BT316" s="209" t="str">
        <f t="shared" si="176"/>
        <v/>
      </c>
      <c r="BU316" s="210" t="str">
        <f t="shared" si="177"/>
        <v/>
      </c>
      <c r="BV316" s="210" t="str">
        <f t="shared" si="178"/>
        <v/>
      </c>
      <c r="BW316" s="211" t="str">
        <f t="shared" si="179"/>
        <v/>
      </c>
      <c r="BX316" s="210">
        <f t="shared" si="180"/>
        <v>1</v>
      </c>
      <c r="BY316" s="210" t="str">
        <f t="shared" si="181"/>
        <v/>
      </c>
      <c r="BZ316" s="210" t="str">
        <f t="shared" si="182"/>
        <v/>
      </c>
      <c r="CA316" s="210" t="str">
        <f t="shared" si="183"/>
        <v/>
      </c>
      <c r="CB316" s="210" t="str">
        <f t="shared" si="184"/>
        <v/>
      </c>
      <c r="CC316" s="210" t="str">
        <f t="shared" si="185"/>
        <v/>
      </c>
      <c r="CD316" s="212">
        <f t="shared" si="186"/>
        <v>9.036144578313253E-2</v>
      </c>
      <c r="CE316" s="213" t="str">
        <f t="shared" si="187"/>
        <v/>
      </c>
    </row>
    <row r="317" spans="1:83" x14ac:dyDescent="0.25">
      <c r="A317" s="12" t="s">
        <v>792</v>
      </c>
      <c r="B317" s="13" t="s">
        <v>793</v>
      </c>
      <c r="C317" s="13" t="s">
        <v>141</v>
      </c>
      <c r="D317" s="13" t="s">
        <v>26</v>
      </c>
      <c r="E317" s="13" t="s">
        <v>27</v>
      </c>
      <c r="F317" s="13" t="s">
        <v>625</v>
      </c>
      <c r="G317" s="13" t="s">
        <v>626</v>
      </c>
      <c r="H317" s="13" t="s">
        <v>205</v>
      </c>
      <c r="I317" s="13" t="str">
        <f t="shared" si="151"/>
        <v>ne</v>
      </c>
      <c r="J317" s="14">
        <f>VLOOKUP(D317,'struktura dle kraje'!A:C,3,0)</f>
        <v>1466215</v>
      </c>
      <c r="K317" s="45">
        <f>VLOOKUP(F317,'struktura dle okresů'!A:C,3,0)</f>
        <v>114783</v>
      </c>
      <c r="L317" s="44"/>
      <c r="M317" s="14"/>
      <c r="N317" s="14"/>
      <c r="O317" s="15"/>
      <c r="P317" s="14"/>
      <c r="Q317" s="14"/>
      <c r="R317" s="14"/>
      <c r="S317" s="14"/>
      <c r="T317" s="14">
        <v>132</v>
      </c>
      <c r="U317" s="14"/>
      <c r="V317" s="16">
        <v>132</v>
      </c>
      <c r="W317" s="17"/>
      <c r="X317" s="142">
        <f>VLOOKUP($D317,'struktura dle kraje'!$A:$O,4,0)</f>
        <v>3553</v>
      </c>
      <c r="Y317" s="143">
        <f>VLOOKUP($D317,'struktura dle kraje'!$A:$O,5,0)</f>
        <v>80</v>
      </c>
      <c r="Z317" s="143">
        <f>VLOOKUP($D317,'struktura dle kraje'!$A:$O,6,0)</f>
        <v>287</v>
      </c>
      <c r="AA317" s="144">
        <f>VLOOKUP($D317,'struktura dle kraje'!$A:$O,7,0)</f>
        <v>3920</v>
      </c>
      <c r="AB317" s="143">
        <f>VLOOKUP($D317,'struktura dle kraje'!$A:$O,8,0)</f>
        <v>111</v>
      </c>
      <c r="AC317" s="143">
        <f>VLOOKUP($D317,'struktura dle kraje'!$A:$O,9,0)</f>
        <v>73</v>
      </c>
      <c r="AD317" s="143">
        <f>VLOOKUP($D317,'struktura dle kraje'!$A:$O,10,0)</f>
        <v>1162</v>
      </c>
      <c r="AE317" s="143">
        <f>VLOOKUP($D317,'struktura dle kraje'!$A:$O,11,0)</f>
        <v>1325</v>
      </c>
      <c r="AF317" s="143">
        <f>VLOOKUP($D317,'struktura dle kraje'!$A:$O,12,0)</f>
        <v>988</v>
      </c>
      <c r="AG317" s="143">
        <f>VLOOKUP($D317,'struktura dle kraje'!$A:$O,13,0)</f>
        <v>41</v>
      </c>
      <c r="AH317" s="145">
        <f>VLOOKUP($D317,'struktura dle kraje'!$A:$O,14,0)</f>
        <v>3700</v>
      </c>
      <c r="AI317" s="146">
        <f>VLOOKUP($D317,'struktura dle kraje'!$A:$O,15,0)</f>
        <v>420</v>
      </c>
      <c r="AJ317" s="167">
        <f>VLOOKUP($F317,'struktura dle okresů'!$A:$O,4,0)</f>
        <v>243</v>
      </c>
      <c r="AK317" s="168">
        <f>VLOOKUP($F317,'struktura dle okresů'!$A:$O,5,0)</f>
        <v>5</v>
      </c>
      <c r="AL317" s="168">
        <f>VLOOKUP($F317,'struktura dle okresů'!$A:$O,6,0)</f>
        <v>26</v>
      </c>
      <c r="AM317" s="169">
        <f>VLOOKUP($F317,'struktura dle okresů'!$A:$O,7,0)</f>
        <v>274</v>
      </c>
      <c r="AN317" s="168">
        <f>VLOOKUP($F317,'struktura dle okresů'!$A:$O,8,0)</f>
        <v>15</v>
      </c>
      <c r="AO317" s="168">
        <f>VLOOKUP($F317,'struktura dle okresů'!$A:$O,9,0)</f>
        <v>12</v>
      </c>
      <c r="AP317" s="168">
        <f>VLOOKUP($F317,'struktura dle okresů'!$A:$O,10,0)</f>
        <v>0</v>
      </c>
      <c r="AQ317" s="168">
        <f>VLOOKUP($F317,'struktura dle okresů'!$A:$O,11,0)</f>
        <v>0</v>
      </c>
      <c r="AR317" s="168">
        <f>VLOOKUP($F317,'struktura dle okresů'!$A:$O,12,0)</f>
        <v>247</v>
      </c>
      <c r="AS317" s="168">
        <f>VLOOKUP($F317,'struktura dle okresů'!$A:$O,13,0)</f>
        <v>0</v>
      </c>
      <c r="AT317" s="170">
        <f>VLOOKUP($F317,'struktura dle okresů'!$A:$O,14,0)</f>
        <v>274</v>
      </c>
      <c r="AU317" s="171">
        <f>VLOOKUP($F317,'struktura dle okresů'!$A:$O,15,0)</f>
        <v>0</v>
      </c>
      <c r="AV317" s="30" t="str">
        <f t="shared" si="152"/>
        <v/>
      </c>
      <c r="AW317" s="31" t="str">
        <f t="shared" si="153"/>
        <v/>
      </c>
      <c r="AX317" s="31" t="str">
        <f t="shared" si="154"/>
        <v/>
      </c>
      <c r="AY317" s="121" t="str">
        <f t="shared" si="155"/>
        <v/>
      </c>
      <c r="AZ317" s="31" t="str">
        <f t="shared" si="156"/>
        <v/>
      </c>
      <c r="BA317" s="31" t="str">
        <f t="shared" si="157"/>
        <v/>
      </c>
      <c r="BB317" s="31" t="str">
        <f t="shared" si="158"/>
        <v/>
      </c>
      <c r="BC317" s="31" t="str">
        <f t="shared" si="159"/>
        <v/>
      </c>
      <c r="BD317" s="31">
        <f t="shared" si="160"/>
        <v>3.3613445378151259E-2</v>
      </c>
      <c r="BE317" s="31" t="str">
        <f t="shared" si="161"/>
        <v/>
      </c>
      <c r="BF317" s="122">
        <f t="shared" si="162"/>
        <v>4.6233056635494379E-3</v>
      </c>
      <c r="BG317" s="123" t="str">
        <f t="shared" si="163"/>
        <v/>
      </c>
      <c r="BH317" s="184" t="str">
        <f t="shared" si="164"/>
        <v/>
      </c>
      <c r="BI317" s="185" t="str">
        <f t="shared" si="165"/>
        <v/>
      </c>
      <c r="BJ317" s="185" t="str">
        <f t="shared" si="166"/>
        <v/>
      </c>
      <c r="BK317" s="186" t="str">
        <f t="shared" si="167"/>
        <v/>
      </c>
      <c r="BL317" s="185" t="str">
        <f t="shared" si="168"/>
        <v/>
      </c>
      <c r="BM317" s="185" t="str">
        <f t="shared" si="169"/>
        <v/>
      </c>
      <c r="BN317" s="185" t="str">
        <f t="shared" si="170"/>
        <v/>
      </c>
      <c r="BO317" s="185" t="str">
        <f t="shared" si="171"/>
        <v/>
      </c>
      <c r="BP317" s="185">
        <f t="shared" si="172"/>
        <v>0.13360323886639677</v>
      </c>
      <c r="BQ317" s="185" t="str">
        <f t="shared" si="173"/>
        <v/>
      </c>
      <c r="BR317" s="187">
        <f t="shared" si="174"/>
        <v>3.5675675675675679E-2</v>
      </c>
      <c r="BS317" s="188" t="str">
        <f t="shared" si="175"/>
        <v/>
      </c>
      <c r="BT317" s="209" t="str">
        <f t="shared" si="176"/>
        <v/>
      </c>
      <c r="BU317" s="210" t="str">
        <f t="shared" si="177"/>
        <v/>
      </c>
      <c r="BV317" s="210" t="str">
        <f t="shared" si="178"/>
        <v/>
      </c>
      <c r="BW317" s="211" t="str">
        <f t="shared" si="179"/>
        <v/>
      </c>
      <c r="BX317" s="210" t="str">
        <f t="shared" si="180"/>
        <v/>
      </c>
      <c r="BY317" s="210" t="str">
        <f t="shared" si="181"/>
        <v/>
      </c>
      <c r="BZ317" s="210" t="str">
        <f t="shared" si="182"/>
        <v/>
      </c>
      <c r="CA317" s="210" t="str">
        <f t="shared" si="183"/>
        <v/>
      </c>
      <c r="CB317" s="210">
        <f t="shared" si="184"/>
        <v>0.53441295546558709</v>
      </c>
      <c r="CC317" s="210" t="str">
        <f t="shared" si="185"/>
        <v/>
      </c>
      <c r="CD317" s="212">
        <f t="shared" si="186"/>
        <v>0.48175182481751827</v>
      </c>
      <c r="CE317" s="213" t="str">
        <f t="shared" si="187"/>
        <v/>
      </c>
    </row>
    <row r="318" spans="1:83" x14ac:dyDescent="0.25">
      <c r="A318" s="12" t="s">
        <v>792</v>
      </c>
      <c r="B318" s="13" t="s">
        <v>793</v>
      </c>
      <c r="C318" s="13" t="s">
        <v>141</v>
      </c>
      <c r="D318" s="13" t="s">
        <v>26</v>
      </c>
      <c r="E318" s="13" t="s">
        <v>27</v>
      </c>
      <c r="F318" s="13" t="s">
        <v>28</v>
      </c>
      <c r="G318" s="13" t="s">
        <v>29</v>
      </c>
      <c r="H318" s="13" t="s">
        <v>205</v>
      </c>
      <c r="I318" s="13" t="str">
        <f t="shared" si="151"/>
        <v>ne</v>
      </c>
      <c r="J318" s="14">
        <f>VLOOKUP(D318,'struktura dle kraje'!A:C,3,0)</f>
        <v>1466215</v>
      </c>
      <c r="K318" s="45">
        <f>VLOOKUP(F318,'struktura dle okresů'!A:C,3,0)</f>
        <v>161920</v>
      </c>
      <c r="L318" s="44"/>
      <c r="M318" s="14"/>
      <c r="N318" s="14"/>
      <c r="O318" s="15"/>
      <c r="P318" s="14"/>
      <c r="Q318" s="14"/>
      <c r="R318" s="14"/>
      <c r="S318" s="14"/>
      <c r="T318" s="14">
        <v>77</v>
      </c>
      <c r="U318" s="14"/>
      <c r="V318" s="16">
        <v>77</v>
      </c>
      <c r="W318" s="17"/>
      <c r="X318" s="142">
        <f>VLOOKUP($D318,'struktura dle kraje'!$A:$O,4,0)</f>
        <v>3553</v>
      </c>
      <c r="Y318" s="143">
        <f>VLOOKUP($D318,'struktura dle kraje'!$A:$O,5,0)</f>
        <v>80</v>
      </c>
      <c r="Z318" s="143">
        <f>VLOOKUP($D318,'struktura dle kraje'!$A:$O,6,0)</f>
        <v>287</v>
      </c>
      <c r="AA318" s="144">
        <f>VLOOKUP($D318,'struktura dle kraje'!$A:$O,7,0)</f>
        <v>3920</v>
      </c>
      <c r="AB318" s="143">
        <f>VLOOKUP($D318,'struktura dle kraje'!$A:$O,8,0)</f>
        <v>111</v>
      </c>
      <c r="AC318" s="143">
        <f>VLOOKUP($D318,'struktura dle kraje'!$A:$O,9,0)</f>
        <v>73</v>
      </c>
      <c r="AD318" s="143">
        <f>VLOOKUP($D318,'struktura dle kraje'!$A:$O,10,0)</f>
        <v>1162</v>
      </c>
      <c r="AE318" s="143">
        <f>VLOOKUP($D318,'struktura dle kraje'!$A:$O,11,0)</f>
        <v>1325</v>
      </c>
      <c r="AF318" s="143">
        <f>VLOOKUP($D318,'struktura dle kraje'!$A:$O,12,0)</f>
        <v>988</v>
      </c>
      <c r="AG318" s="143">
        <f>VLOOKUP($D318,'struktura dle kraje'!$A:$O,13,0)</f>
        <v>41</v>
      </c>
      <c r="AH318" s="145">
        <f>VLOOKUP($D318,'struktura dle kraje'!$A:$O,14,0)</f>
        <v>3700</v>
      </c>
      <c r="AI318" s="146">
        <f>VLOOKUP($D318,'struktura dle kraje'!$A:$O,15,0)</f>
        <v>420</v>
      </c>
      <c r="AJ318" s="167">
        <f>VLOOKUP($F318,'struktura dle okresů'!$A:$O,4,0)</f>
        <v>0</v>
      </c>
      <c r="AK318" s="168">
        <f>VLOOKUP($F318,'struktura dle okresů'!$A:$O,5,0)</f>
        <v>0</v>
      </c>
      <c r="AL318" s="168">
        <f>VLOOKUP($F318,'struktura dle okresů'!$A:$O,6,0)</f>
        <v>0</v>
      </c>
      <c r="AM318" s="169">
        <f>VLOOKUP($F318,'struktura dle okresů'!$A:$O,7,0)</f>
        <v>0</v>
      </c>
      <c r="AN318" s="168">
        <f>VLOOKUP($F318,'struktura dle okresů'!$A:$O,8,0)</f>
        <v>0</v>
      </c>
      <c r="AO318" s="168">
        <f>VLOOKUP($F318,'struktura dle okresů'!$A:$O,9,0)</f>
        <v>0</v>
      </c>
      <c r="AP318" s="168">
        <f>VLOOKUP($F318,'struktura dle okresů'!$A:$O,10,0)</f>
        <v>87</v>
      </c>
      <c r="AQ318" s="168">
        <f>VLOOKUP($F318,'struktura dle okresů'!$A:$O,11,0)</f>
        <v>150</v>
      </c>
      <c r="AR318" s="168">
        <f>VLOOKUP($F318,'struktura dle okresů'!$A:$O,12,0)</f>
        <v>137</v>
      </c>
      <c r="AS318" s="168">
        <f>VLOOKUP($F318,'struktura dle okresů'!$A:$O,13,0)</f>
        <v>0</v>
      </c>
      <c r="AT318" s="170">
        <f>VLOOKUP($F318,'struktura dle okresů'!$A:$O,14,0)</f>
        <v>374</v>
      </c>
      <c r="AU318" s="171">
        <f>VLOOKUP($F318,'struktura dle okresů'!$A:$O,15,0)</f>
        <v>0</v>
      </c>
      <c r="AV318" s="30" t="str">
        <f t="shared" si="152"/>
        <v/>
      </c>
      <c r="AW318" s="31" t="str">
        <f t="shared" si="153"/>
        <v/>
      </c>
      <c r="AX318" s="31" t="str">
        <f t="shared" si="154"/>
        <v/>
      </c>
      <c r="AY318" s="121" t="str">
        <f t="shared" si="155"/>
        <v/>
      </c>
      <c r="AZ318" s="31" t="str">
        <f t="shared" si="156"/>
        <v/>
      </c>
      <c r="BA318" s="31" t="str">
        <f t="shared" si="157"/>
        <v/>
      </c>
      <c r="BB318" s="31" t="str">
        <f t="shared" si="158"/>
        <v/>
      </c>
      <c r="BC318" s="31" t="str">
        <f t="shared" si="159"/>
        <v/>
      </c>
      <c r="BD318" s="31">
        <f t="shared" si="160"/>
        <v>1.9607843137254902E-2</v>
      </c>
      <c r="BE318" s="31" t="str">
        <f t="shared" si="161"/>
        <v/>
      </c>
      <c r="BF318" s="122">
        <f t="shared" si="162"/>
        <v>2.696928303737172E-3</v>
      </c>
      <c r="BG318" s="123" t="str">
        <f t="shared" si="163"/>
        <v/>
      </c>
      <c r="BH318" s="184" t="str">
        <f t="shared" si="164"/>
        <v/>
      </c>
      <c r="BI318" s="185" t="str">
        <f t="shared" si="165"/>
        <v/>
      </c>
      <c r="BJ318" s="185" t="str">
        <f t="shared" si="166"/>
        <v/>
      </c>
      <c r="BK318" s="186" t="str">
        <f t="shared" si="167"/>
        <v/>
      </c>
      <c r="BL318" s="185" t="str">
        <f t="shared" si="168"/>
        <v/>
      </c>
      <c r="BM318" s="185" t="str">
        <f t="shared" si="169"/>
        <v/>
      </c>
      <c r="BN318" s="185" t="str">
        <f t="shared" si="170"/>
        <v/>
      </c>
      <c r="BO318" s="185" t="str">
        <f t="shared" si="171"/>
        <v/>
      </c>
      <c r="BP318" s="185">
        <f t="shared" si="172"/>
        <v>7.7935222672064777E-2</v>
      </c>
      <c r="BQ318" s="185" t="str">
        <f t="shared" si="173"/>
        <v/>
      </c>
      <c r="BR318" s="187">
        <f t="shared" si="174"/>
        <v>2.081081081081081E-2</v>
      </c>
      <c r="BS318" s="188" t="str">
        <f t="shared" si="175"/>
        <v/>
      </c>
      <c r="BT318" s="209" t="str">
        <f t="shared" si="176"/>
        <v/>
      </c>
      <c r="BU318" s="210" t="str">
        <f t="shared" si="177"/>
        <v/>
      </c>
      <c r="BV318" s="210" t="str">
        <f t="shared" si="178"/>
        <v/>
      </c>
      <c r="BW318" s="211" t="str">
        <f t="shared" si="179"/>
        <v/>
      </c>
      <c r="BX318" s="210" t="str">
        <f t="shared" si="180"/>
        <v/>
      </c>
      <c r="BY318" s="210" t="str">
        <f t="shared" si="181"/>
        <v/>
      </c>
      <c r="BZ318" s="210" t="str">
        <f t="shared" si="182"/>
        <v/>
      </c>
      <c r="CA318" s="210" t="str">
        <f t="shared" si="183"/>
        <v/>
      </c>
      <c r="CB318" s="210">
        <f t="shared" si="184"/>
        <v>0.56204379562043794</v>
      </c>
      <c r="CC318" s="210" t="str">
        <f t="shared" si="185"/>
        <v/>
      </c>
      <c r="CD318" s="212">
        <f t="shared" si="186"/>
        <v>0.20588235294117646</v>
      </c>
      <c r="CE318" s="213" t="str">
        <f t="shared" si="187"/>
        <v/>
      </c>
    </row>
    <row r="319" spans="1:83" x14ac:dyDescent="0.25">
      <c r="A319" s="12" t="s">
        <v>794</v>
      </c>
      <c r="B319" s="13" t="s">
        <v>795</v>
      </c>
      <c r="C319" s="13" t="s">
        <v>43</v>
      </c>
      <c r="D319" s="13" t="s">
        <v>44</v>
      </c>
      <c r="E319" s="13" t="s">
        <v>45</v>
      </c>
      <c r="F319" s="13" t="s">
        <v>46</v>
      </c>
      <c r="G319" s="13" t="s">
        <v>47</v>
      </c>
      <c r="H319" s="13" t="s">
        <v>205</v>
      </c>
      <c r="I319" s="13" t="str">
        <f t="shared" si="151"/>
        <v>ano</v>
      </c>
      <c r="J319" s="14">
        <f>VLOOKUP(D319,'struktura dle kraje'!A:C,3,0)</f>
        <v>1397880</v>
      </c>
      <c r="K319" s="45">
        <f>VLOOKUP(F319,'struktura dle okresů'!A:C,3,0)</f>
        <v>1397880</v>
      </c>
      <c r="L319" s="44">
        <v>44</v>
      </c>
      <c r="M319" s="14"/>
      <c r="N319" s="14">
        <v>7</v>
      </c>
      <c r="O319" s="15">
        <v>51</v>
      </c>
      <c r="P319" s="14"/>
      <c r="Q319" s="14"/>
      <c r="R319" s="14">
        <v>20</v>
      </c>
      <c r="S319" s="14"/>
      <c r="T319" s="14"/>
      <c r="U319" s="14"/>
      <c r="V319" s="16">
        <v>20</v>
      </c>
      <c r="W319" s="17"/>
      <c r="X319" s="142">
        <f>VLOOKUP($D319,'struktura dle kraje'!$A:$O,4,0)</f>
        <v>7054</v>
      </c>
      <c r="Y319" s="143">
        <f>VLOOKUP($D319,'struktura dle kraje'!$A:$O,5,0)</f>
        <v>156</v>
      </c>
      <c r="Z319" s="143">
        <f>VLOOKUP($D319,'struktura dle kraje'!$A:$O,6,0)</f>
        <v>1231</v>
      </c>
      <c r="AA319" s="144">
        <f>VLOOKUP($D319,'struktura dle kraje'!$A:$O,7,0)</f>
        <v>8441</v>
      </c>
      <c r="AB319" s="143">
        <f>VLOOKUP($D319,'struktura dle kraje'!$A:$O,8,0)</f>
        <v>96</v>
      </c>
      <c r="AC319" s="143">
        <f>VLOOKUP($D319,'struktura dle kraje'!$A:$O,9,0)</f>
        <v>47</v>
      </c>
      <c r="AD319" s="143">
        <f>VLOOKUP($D319,'struktura dle kraje'!$A:$O,10,0)</f>
        <v>1277</v>
      </c>
      <c r="AE319" s="143">
        <f>VLOOKUP($D319,'struktura dle kraje'!$A:$O,11,0)</f>
        <v>1300</v>
      </c>
      <c r="AF319" s="143">
        <f>VLOOKUP($D319,'struktura dle kraje'!$A:$O,12,0)</f>
        <v>379</v>
      </c>
      <c r="AG319" s="143">
        <f>VLOOKUP($D319,'struktura dle kraje'!$A:$O,13,0)</f>
        <v>76</v>
      </c>
      <c r="AH319" s="145">
        <f>VLOOKUP($D319,'struktura dle kraje'!$A:$O,14,0)</f>
        <v>3175</v>
      </c>
      <c r="AI319" s="146">
        <f>VLOOKUP($D319,'struktura dle kraje'!$A:$O,15,0)</f>
        <v>120</v>
      </c>
      <c r="AJ319" s="167">
        <f>VLOOKUP($F319,'struktura dle okresů'!$A:$O,4,0)</f>
        <v>7054</v>
      </c>
      <c r="AK319" s="168">
        <f>VLOOKUP($F319,'struktura dle okresů'!$A:$O,5,0)</f>
        <v>156</v>
      </c>
      <c r="AL319" s="168">
        <f>VLOOKUP($F319,'struktura dle okresů'!$A:$O,6,0)</f>
        <v>1231</v>
      </c>
      <c r="AM319" s="169">
        <f>VLOOKUP($F319,'struktura dle okresů'!$A:$O,7,0)</f>
        <v>8441</v>
      </c>
      <c r="AN319" s="168">
        <f>VLOOKUP($F319,'struktura dle okresů'!$A:$O,8,0)</f>
        <v>96</v>
      </c>
      <c r="AO319" s="168">
        <f>VLOOKUP($F319,'struktura dle okresů'!$A:$O,9,0)</f>
        <v>47</v>
      </c>
      <c r="AP319" s="168">
        <f>VLOOKUP($F319,'struktura dle okresů'!$A:$O,10,0)</f>
        <v>1277</v>
      </c>
      <c r="AQ319" s="168">
        <f>VLOOKUP($F319,'struktura dle okresů'!$A:$O,11,0)</f>
        <v>1300</v>
      </c>
      <c r="AR319" s="168">
        <f>VLOOKUP($F319,'struktura dle okresů'!$A:$O,12,0)</f>
        <v>379</v>
      </c>
      <c r="AS319" s="168">
        <f>VLOOKUP($F319,'struktura dle okresů'!$A:$O,13,0)</f>
        <v>76</v>
      </c>
      <c r="AT319" s="170">
        <f>VLOOKUP($F319,'struktura dle okresů'!$A:$O,14,0)</f>
        <v>3175</v>
      </c>
      <c r="AU319" s="171">
        <f>VLOOKUP($F319,'struktura dle okresů'!$A:$O,15,0)</f>
        <v>120</v>
      </c>
      <c r="AV319" s="30">
        <f t="shared" si="152"/>
        <v>1.0399678555390107E-3</v>
      </c>
      <c r="AW319" s="31" t="str">
        <f t="shared" si="153"/>
        <v/>
      </c>
      <c r="AX319" s="31">
        <f t="shared" si="154"/>
        <v>1.4271151885830785E-3</v>
      </c>
      <c r="AY319" s="121">
        <f t="shared" si="155"/>
        <v>1.0617258249193296E-3</v>
      </c>
      <c r="AZ319" s="31" t="str">
        <f t="shared" si="156"/>
        <v/>
      </c>
      <c r="BA319" s="31" t="str">
        <f t="shared" si="157"/>
        <v/>
      </c>
      <c r="BB319" s="31">
        <f t="shared" si="158"/>
        <v>1.8122508155128669E-3</v>
      </c>
      <c r="BC319" s="31" t="str">
        <f t="shared" si="159"/>
        <v/>
      </c>
      <c r="BD319" s="31" t="str">
        <f t="shared" si="160"/>
        <v/>
      </c>
      <c r="BE319" s="31" t="str">
        <f t="shared" si="161"/>
        <v/>
      </c>
      <c r="BF319" s="122">
        <f t="shared" si="162"/>
        <v>7.005008581135512E-4</v>
      </c>
      <c r="BG319" s="123" t="str">
        <f t="shared" si="163"/>
        <v/>
      </c>
      <c r="BH319" s="184">
        <f t="shared" si="164"/>
        <v>6.2375956903884325E-3</v>
      </c>
      <c r="BI319" s="185" t="str">
        <f t="shared" si="165"/>
        <v/>
      </c>
      <c r="BJ319" s="185">
        <f t="shared" si="166"/>
        <v>5.686433793663688E-3</v>
      </c>
      <c r="BK319" s="186">
        <f t="shared" si="167"/>
        <v>6.0419381589859019E-3</v>
      </c>
      <c r="BL319" s="185" t="str">
        <f t="shared" si="168"/>
        <v/>
      </c>
      <c r="BM319" s="185" t="str">
        <f t="shared" si="169"/>
        <v/>
      </c>
      <c r="BN319" s="185">
        <f t="shared" si="170"/>
        <v>1.5661707126076743E-2</v>
      </c>
      <c r="BO319" s="185" t="str">
        <f t="shared" si="171"/>
        <v/>
      </c>
      <c r="BP319" s="185" t="str">
        <f t="shared" si="172"/>
        <v/>
      </c>
      <c r="BQ319" s="185" t="str">
        <f t="shared" si="173"/>
        <v/>
      </c>
      <c r="BR319" s="187">
        <f t="shared" si="174"/>
        <v>6.2992125984251968E-3</v>
      </c>
      <c r="BS319" s="188" t="str">
        <f t="shared" si="175"/>
        <v/>
      </c>
      <c r="BT319" s="209">
        <f t="shared" si="176"/>
        <v>6.2375956903884325E-3</v>
      </c>
      <c r="BU319" s="210" t="str">
        <f t="shared" si="177"/>
        <v/>
      </c>
      <c r="BV319" s="210">
        <f t="shared" si="178"/>
        <v>5.686433793663688E-3</v>
      </c>
      <c r="BW319" s="211">
        <f t="shared" si="179"/>
        <v>6.0419381589859019E-3</v>
      </c>
      <c r="BX319" s="210" t="str">
        <f t="shared" si="180"/>
        <v/>
      </c>
      <c r="BY319" s="210" t="str">
        <f t="shared" si="181"/>
        <v/>
      </c>
      <c r="BZ319" s="210">
        <f t="shared" si="182"/>
        <v>1.5661707126076743E-2</v>
      </c>
      <c r="CA319" s="210" t="str">
        <f t="shared" si="183"/>
        <v/>
      </c>
      <c r="CB319" s="210" t="str">
        <f t="shared" si="184"/>
        <v/>
      </c>
      <c r="CC319" s="210" t="str">
        <f t="shared" si="185"/>
        <v/>
      </c>
      <c r="CD319" s="212">
        <f t="shared" si="186"/>
        <v>6.2992125984251968E-3</v>
      </c>
      <c r="CE319" s="213" t="str">
        <f t="shared" si="187"/>
        <v/>
      </c>
    </row>
    <row r="320" spans="1:83" x14ac:dyDescent="0.25">
      <c r="A320" s="12" t="s">
        <v>796</v>
      </c>
      <c r="B320" s="13" t="s">
        <v>797</v>
      </c>
      <c r="C320" s="13" t="s">
        <v>336</v>
      </c>
      <c r="D320" s="13" t="s">
        <v>108</v>
      </c>
      <c r="E320" s="13" t="s">
        <v>109</v>
      </c>
      <c r="F320" s="13" t="s">
        <v>639</v>
      </c>
      <c r="G320" s="13" t="s">
        <v>640</v>
      </c>
      <c r="H320" s="13" t="s">
        <v>205</v>
      </c>
      <c r="I320" s="13" t="str">
        <f t="shared" si="151"/>
        <v>ne</v>
      </c>
      <c r="J320" s="14">
        <f>VLOOKUP(D320,'struktura dle kraje'!A:C,3,0)</f>
        <v>631500</v>
      </c>
      <c r="K320" s="45">
        <f>VLOOKUP(F320,'struktura dle okresů'!A:C,3,0)</f>
        <v>119400</v>
      </c>
      <c r="L320" s="44"/>
      <c r="M320" s="14"/>
      <c r="N320" s="14"/>
      <c r="O320" s="15"/>
      <c r="P320" s="14"/>
      <c r="Q320" s="14"/>
      <c r="R320" s="14"/>
      <c r="S320" s="14"/>
      <c r="T320" s="14"/>
      <c r="U320" s="14"/>
      <c r="V320" s="16">
        <v>0</v>
      </c>
      <c r="W320" s="17">
        <v>120</v>
      </c>
      <c r="X320" s="142">
        <f>VLOOKUP($D320,'struktura dle kraje'!$A:$O,4,0)</f>
        <v>2590</v>
      </c>
      <c r="Y320" s="143">
        <f>VLOOKUP($D320,'struktura dle kraje'!$A:$O,5,0)</f>
        <v>46</v>
      </c>
      <c r="Z320" s="143">
        <f>VLOOKUP($D320,'struktura dle kraje'!$A:$O,6,0)</f>
        <v>240</v>
      </c>
      <c r="AA320" s="144">
        <f>VLOOKUP($D320,'struktura dle kraje'!$A:$O,7,0)</f>
        <v>2876</v>
      </c>
      <c r="AB320" s="143">
        <f>VLOOKUP($D320,'struktura dle kraje'!$A:$O,8,0)</f>
        <v>49</v>
      </c>
      <c r="AC320" s="143">
        <f>VLOOKUP($D320,'struktura dle kraje'!$A:$O,9,0)</f>
        <v>15</v>
      </c>
      <c r="AD320" s="143">
        <f>VLOOKUP($D320,'struktura dle kraje'!$A:$O,10,0)</f>
        <v>583</v>
      </c>
      <c r="AE320" s="143">
        <f>VLOOKUP($D320,'struktura dle kraje'!$A:$O,11,0)</f>
        <v>965</v>
      </c>
      <c r="AF320" s="143">
        <f>VLOOKUP($D320,'struktura dle kraje'!$A:$O,12,0)</f>
        <v>212</v>
      </c>
      <c r="AG320" s="143">
        <f>VLOOKUP($D320,'struktura dle kraje'!$A:$O,13,0)</f>
        <v>30</v>
      </c>
      <c r="AH320" s="145">
        <f>VLOOKUP($D320,'struktura dle kraje'!$A:$O,14,0)</f>
        <v>1854</v>
      </c>
      <c r="AI320" s="146">
        <f>VLOOKUP($D320,'struktura dle kraje'!$A:$O,15,0)</f>
        <v>1320</v>
      </c>
      <c r="AJ320" s="167">
        <f>VLOOKUP($F320,'struktura dle okresů'!$A:$O,4,0)</f>
        <v>362</v>
      </c>
      <c r="AK320" s="168">
        <f>VLOOKUP($F320,'struktura dle okresů'!$A:$O,5,0)</f>
        <v>6</v>
      </c>
      <c r="AL320" s="168">
        <f>VLOOKUP($F320,'struktura dle okresů'!$A:$O,6,0)</f>
        <v>18</v>
      </c>
      <c r="AM320" s="169">
        <f>VLOOKUP($F320,'struktura dle okresů'!$A:$O,7,0)</f>
        <v>386</v>
      </c>
      <c r="AN320" s="168">
        <f>VLOOKUP($F320,'struktura dle okresů'!$A:$O,8,0)</f>
        <v>6</v>
      </c>
      <c r="AO320" s="168">
        <f>VLOOKUP($F320,'struktura dle okresů'!$A:$O,9,0)</f>
        <v>3</v>
      </c>
      <c r="AP320" s="168">
        <f>VLOOKUP($F320,'struktura dle okresů'!$A:$O,10,0)</f>
        <v>0</v>
      </c>
      <c r="AQ320" s="168">
        <f>VLOOKUP($F320,'struktura dle okresů'!$A:$O,11,0)</f>
        <v>0</v>
      </c>
      <c r="AR320" s="168">
        <f>VLOOKUP($F320,'struktura dle okresů'!$A:$O,12,0)</f>
        <v>107</v>
      </c>
      <c r="AS320" s="168">
        <f>VLOOKUP($F320,'struktura dle okresů'!$A:$O,13,0)</f>
        <v>0</v>
      </c>
      <c r="AT320" s="170">
        <f>VLOOKUP($F320,'struktura dle okresů'!$A:$O,14,0)</f>
        <v>116</v>
      </c>
      <c r="AU320" s="171">
        <f>VLOOKUP($F320,'struktura dle okresů'!$A:$O,15,0)</f>
        <v>300</v>
      </c>
      <c r="AV320" s="30" t="str">
        <f t="shared" si="152"/>
        <v/>
      </c>
      <c r="AW320" s="31" t="str">
        <f t="shared" si="153"/>
        <v/>
      </c>
      <c r="AX320" s="31" t="str">
        <f t="shared" si="154"/>
        <v/>
      </c>
      <c r="AY320" s="121" t="str">
        <f t="shared" si="155"/>
        <v/>
      </c>
      <c r="AZ320" s="31" t="str">
        <f t="shared" si="156"/>
        <v/>
      </c>
      <c r="BA320" s="31" t="str">
        <f t="shared" si="157"/>
        <v/>
      </c>
      <c r="BB320" s="31" t="str">
        <f t="shared" si="158"/>
        <v/>
      </c>
      <c r="BC320" s="31" t="str">
        <f t="shared" si="159"/>
        <v/>
      </c>
      <c r="BD320" s="31" t="str">
        <f t="shared" si="160"/>
        <v/>
      </c>
      <c r="BE320" s="31" t="str">
        <f t="shared" si="161"/>
        <v/>
      </c>
      <c r="BF320" s="122" t="str">
        <f t="shared" si="162"/>
        <v/>
      </c>
      <c r="BG320" s="123">
        <f t="shared" si="163"/>
        <v>1.2312743689718859E-2</v>
      </c>
      <c r="BH320" s="184" t="str">
        <f t="shared" si="164"/>
        <v/>
      </c>
      <c r="BI320" s="185" t="str">
        <f t="shared" si="165"/>
        <v/>
      </c>
      <c r="BJ320" s="185" t="str">
        <f t="shared" si="166"/>
        <v/>
      </c>
      <c r="BK320" s="186" t="str">
        <f t="shared" si="167"/>
        <v/>
      </c>
      <c r="BL320" s="185" t="str">
        <f t="shared" si="168"/>
        <v/>
      </c>
      <c r="BM320" s="185" t="str">
        <f t="shared" si="169"/>
        <v/>
      </c>
      <c r="BN320" s="185" t="str">
        <f t="shared" si="170"/>
        <v/>
      </c>
      <c r="BO320" s="185" t="str">
        <f t="shared" si="171"/>
        <v/>
      </c>
      <c r="BP320" s="185" t="str">
        <f t="shared" si="172"/>
        <v/>
      </c>
      <c r="BQ320" s="185" t="str">
        <f t="shared" si="173"/>
        <v/>
      </c>
      <c r="BR320" s="187" t="str">
        <f t="shared" si="174"/>
        <v/>
      </c>
      <c r="BS320" s="188">
        <f t="shared" si="175"/>
        <v>9.0909090909090912E-2</v>
      </c>
      <c r="BT320" s="209" t="str">
        <f t="shared" si="176"/>
        <v/>
      </c>
      <c r="BU320" s="210" t="str">
        <f t="shared" si="177"/>
        <v/>
      </c>
      <c r="BV320" s="210" t="str">
        <f t="shared" si="178"/>
        <v/>
      </c>
      <c r="BW320" s="211" t="str">
        <f t="shared" si="179"/>
        <v/>
      </c>
      <c r="BX320" s="210" t="str">
        <f t="shared" si="180"/>
        <v/>
      </c>
      <c r="BY320" s="210" t="str">
        <f t="shared" si="181"/>
        <v/>
      </c>
      <c r="BZ320" s="210" t="str">
        <f t="shared" si="182"/>
        <v/>
      </c>
      <c r="CA320" s="210" t="str">
        <f t="shared" si="183"/>
        <v/>
      </c>
      <c r="CB320" s="210" t="str">
        <f t="shared" si="184"/>
        <v/>
      </c>
      <c r="CC320" s="210" t="str">
        <f t="shared" si="185"/>
        <v/>
      </c>
      <c r="CD320" s="212" t="str">
        <f t="shared" si="186"/>
        <v/>
      </c>
      <c r="CE320" s="213">
        <f t="shared" si="187"/>
        <v>0.4</v>
      </c>
    </row>
    <row r="321" spans="1:83" x14ac:dyDescent="0.25">
      <c r="A321" s="12" t="s">
        <v>798</v>
      </c>
      <c r="B321" s="13" t="s">
        <v>799</v>
      </c>
      <c r="C321" s="13" t="s">
        <v>336</v>
      </c>
      <c r="D321" s="13" t="s">
        <v>212</v>
      </c>
      <c r="E321" s="13" t="s">
        <v>213</v>
      </c>
      <c r="F321" s="13" t="s">
        <v>308</v>
      </c>
      <c r="G321" s="13" t="s">
        <v>309</v>
      </c>
      <c r="H321" s="13" t="s">
        <v>205</v>
      </c>
      <c r="I321" s="13" t="str">
        <f t="shared" si="151"/>
        <v>ne</v>
      </c>
      <c r="J321" s="14">
        <f>VLOOKUP(D321,'struktura dle kraje'!A:C,3,0)</f>
        <v>1182613</v>
      </c>
      <c r="K321" s="45">
        <f>VLOOKUP(F321,'struktura dle okresů'!A:C,3,0)</f>
        <v>238419</v>
      </c>
      <c r="L321" s="44"/>
      <c r="M321" s="14"/>
      <c r="N321" s="14"/>
      <c r="O321" s="15"/>
      <c r="P321" s="14"/>
      <c r="Q321" s="14"/>
      <c r="R321" s="14"/>
      <c r="S321" s="14">
        <v>145</v>
      </c>
      <c r="T321" s="14"/>
      <c r="U321" s="14"/>
      <c r="V321" s="16">
        <v>145</v>
      </c>
      <c r="W321" s="17">
        <v>396</v>
      </c>
      <c r="X321" s="142">
        <f>VLOOKUP($D321,'struktura dle kraje'!$A:$O,4,0)</f>
        <v>4664</v>
      </c>
      <c r="Y321" s="143">
        <f>VLOOKUP($D321,'struktura dle kraje'!$A:$O,5,0)</f>
        <v>101</v>
      </c>
      <c r="Z321" s="143">
        <f>VLOOKUP($D321,'struktura dle kraje'!$A:$O,6,0)</f>
        <v>562</v>
      </c>
      <c r="AA321" s="144">
        <f>VLOOKUP($D321,'struktura dle kraje'!$A:$O,7,0)</f>
        <v>5327</v>
      </c>
      <c r="AB321" s="143">
        <f>VLOOKUP($D321,'struktura dle kraje'!$A:$O,8,0)</f>
        <v>42</v>
      </c>
      <c r="AC321" s="143">
        <f>VLOOKUP($D321,'struktura dle kraje'!$A:$O,9,0)</f>
        <v>34</v>
      </c>
      <c r="AD321" s="143">
        <f>VLOOKUP($D321,'struktura dle kraje'!$A:$O,10,0)</f>
        <v>1065</v>
      </c>
      <c r="AE321" s="143">
        <f>VLOOKUP($D321,'struktura dle kraje'!$A:$O,11,0)</f>
        <v>1698</v>
      </c>
      <c r="AF321" s="143">
        <f>VLOOKUP($D321,'struktura dle kraje'!$A:$O,12,0)</f>
        <v>684</v>
      </c>
      <c r="AG321" s="143">
        <f>VLOOKUP($D321,'struktura dle kraje'!$A:$O,13,0)</f>
        <v>57</v>
      </c>
      <c r="AH321" s="145">
        <f>VLOOKUP($D321,'struktura dle kraje'!$A:$O,14,0)</f>
        <v>3580</v>
      </c>
      <c r="AI321" s="146">
        <f>VLOOKUP($D321,'struktura dle kraje'!$A:$O,15,0)</f>
        <v>999</v>
      </c>
      <c r="AJ321" s="167">
        <f>VLOOKUP($F321,'struktura dle okresů'!$A:$O,4,0)</f>
        <v>799</v>
      </c>
      <c r="AK321" s="168">
        <f>VLOOKUP($F321,'struktura dle okresů'!$A:$O,5,0)</f>
        <v>13</v>
      </c>
      <c r="AL321" s="168">
        <f>VLOOKUP($F321,'struktura dle okresů'!$A:$O,6,0)</f>
        <v>78</v>
      </c>
      <c r="AM321" s="169">
        <f>VLOOKUP($F321,'struktura dle okresů'!$A:$O,7,0)</f>
        <v>890</v>
      </c>
      <c r="AN321" s="168">
        <f>VLOOKUP($F321,'struktura dle okresů'!$A:$O,8,0)</f>
        <v>15</v>
      </c>
      <c r="AO321" s="168">
        <f>VLOOKUP($F321,'struktura dle okresů'!$A:$O,9,0)</f>
        <v>5</v>
      </c>
      <c r="AP321" s="168">
        <f>VLOOKUP($F321,'struktura dle okresů'!$A:$O,10,0)</f>
        <v>287</v>
      </c>
      <c r="AQ321" s="168">
        <f>VLOOKUP($F321,'struktura dle okresů'!$A:$O,11,0)</f>
        <v>145</v>
      </c>
      <c r="AR321" s="168">
        <f>VLOOKUP($F321,'struktura dle okresů'!$A:$O,12,0)</f>
        <v>181</v>
      </c>
      <c r="AS321" s="168">
        <f>VLOOKUP($F321,'struktura dle okresů'!$A:$O,13,0)</f>
        <v>0</v>
      </c>
      <c r="AT321" s="170">
        <f>VLOOKUP($F321,'struktura dle okresů'!$A:$O,14,0)</f>
        <v>633</v>
      </c>
      <c r="AU321" s="171">
        <f>VLOOKUP($F321,'struktura dle okresů'!$A:$O,15,0)</f>
        <v>396</v>
      </c>
      <c r="AV321" s="30" t="str">
        <f t="shared" si="152"/>
        <v/>
      </c>
      <c r="AW321" s="31" t="str">
        <f t="shared" si="153"/>
        <v/>
      </c>
      <c r="AX321" s="31" t="str">
        <f t="shared" si="154"/>
        <v/>
      </c>
      <c r="AY321" s="121" t="str">
        <f t="shared" si="155"/>
        <v/>
      </c>
      <c r="AZ321" s="31" t="str">
        <f t="shared" si="156"/>
        <v/>
      </c>
      <c r="BA321" s="31" t="str">
        <f t="shared" si="157"/>
        <v/>
      </c>
      <c r="BB321" s="31" t="str">
        <f t="shared" si="158"/>
        <v/>
      </c>
      <c r="BC321" s="31">
        <f t="shared" si="159"/>
        <v>1.2008281573498964E-2</v>
      </c>
      <c r="BD321" s="31" t="str">
        <f t="shared" si="160"/>
        <v/>
      </c>
      <c r="BE321" s="31" t="str">
        <f t="shared" si="161"/>
        <v/>
      </c>
      <c r="BF321" s="122">
        <f t="shared" si="162"/>
        <v>5.0786312213232463E-3</v>
      </c>
      <c r="BG321" s="123">
        <f t="shared" si="163"/>
        <v>4.0632054176072234E-2</v>
      </c>
      <c r="BH321" s="184" t="str">
        <f t="shared" si="164"/>
        <v/>
      </c>
      <c r="BI321" s="185" t="str">
        <f t="shared" si="165"/>
        <v/>
      </c>
      <c r="BJ321" s="185" t="str">
        <f t="shared" si="166"/>
        <v/>
      </c>
      <c r="BK321" s="186" t="str">
        <f t="shared" si="167"/>
        <v/>
      </c>
      <c r="BL321" s="185" t="str">
        <f t="shared" si="168"/>
        <v/>
      </c>
      <c r="BM321" s="185" t="str">
        <f t="shared" si="169"/>
        <v/>
      </c>
      <c r="BN321" s="185" t="str">
        <f t="shared" si="170"/>
        <v/>
      </c>
      <c r="BO321" s="185">
        <f t="shared" si="171"/>
        <v>8.5394581861012953E-2</v>
      </c>
      <c r="BP321" s="185" t="str">
        <f t="shared" si="172"/>
        <v/>
      </c>
      <c r="BQ321" s="185" t="str">
        <f t="shared" si="173"/>
        <v/>
      </c>
      <c r="BR321" s="187">
        <f t="shared" si="174"/>
        <v>4.0502793296089384E-2</v>
      </c>
      <c r="BS321" s="188">
        <f t="shared" si="175"/>
        <v>0.3963963963963964</v>
      </c>
      <c r="BT321" s="209" t="str">
        <f t="shared" si="176"/>
        <v/>
      </c>
      <c r="BU321" s="210" t="str">
        <f t="shared" si="177"/>
        <v/>
      </c>
      <c r="BV321" s="210" t="str">
        <f t="shared" si="178"/>
        <v/>
      </c>
      <c r="BW321" s="211" t="str">
        <f t="shared" si="179"/>
        <v/>
      </c>
      <c r="BX321" s="210" t="str">
        <f t="shared" si="180"/>
        <v/>
      </c>
      <c r="BY321" s="210" t="str">
        <f t="shared" si="181"/>
        <v/>
      </c>
      <c r="BZ321" s="210" t="str">
        <f t="shared" si="182"/>
        <v/>
      </c>
      <c r="CA321" s="210">
        <f t="shared" si="183"/>
        <v>1</v>
      </c>
      <c r="CB321" s="210" t="str">
        <f t="shared" si="184"/>
        <v/>
      </c>
      <c r="CC321" s="210" t="str">
        <f t="shared" si="185"/>
        <v/>
      </c>
      <c r="CD321" s="212">
        <f t="shared" si="186"/>
        <v>0.22906793048973143</v>
      </c>
      <c r="CE321" s="213">
        <f t="shared" si="187"/>
        <v>1</v>
      </c>
    </row>
    <row r="322" spans="1:83" x14ac:dyDescent="0.25">
      <c r="A322" s="12" t="s">
        <v>800</v>
      </c>
      <c r="B322" s="13" t="s">
        <v>801</v>
      </c>
      <c r="C322" s="13" t="s">
        <v>141</v>
      </c>
      <c r="D322" s="13" t="s">
        <v>222</v>
      </c>
      <c r="E322" s="13" t="s">
        <v>223</v>
      </c>
      <c r="F322" s="13" t="s">
        <v>461</v>
      </c>
      <c r="G322" s="13" t="s">
        <v>462</v>
      </c>
      <c r="H322" s="13" t="s">
        <v>144</v>
      </c>
      <c r="I322" s="13" t="str">
        <f t="shared" si="151"/>
        <v>ne</v>
      </c>
      <c r="J322" s="14">
        <f>VLOOKUP(D322,'struktura dle kraje'!A:C,3,0)</f>
        <v>578998</v>
      </c>
      <c r="K322" s="45">
        <f>VLOOKUP(F322,'struktura dle okresů'!A:C,3,0)</f>
        <v>192025</v>
      </c>
      <c r="L322" s="44"/>
      <c r="M322" s="14"/>
      <c r="N322" s="14"/>
      <c r="O322" s="15"/>
      <c r="P322" s="14"/>
      <c r="Q322" s="14"/>
      <c r="R322" s="14">
        <v>50</v>
      </c>
      <c r="S322" s="14"/>
      <c r="T322" s="14"/>
      <c r="U322" s="14"/>
      <c r="V322" s="16">
        <v>50</v>
      </c>
      <c r="W322" s="17"/>
      <c r="X322" s="142">
        <f>VLOOKUP($D322,'struktura dle kraje'!$A:$O,4,0)</f>
        <v>1927</v>
      </c>
      <c r="Y322" s="143">
        <f>VLOOKUP($D322,'struktura dle kraje'!$A:$O,5,0)</f>
        <v>32</v>
      </c>
      <c r="Z322" s="143">
        <f>VLOOKUP($D322,'struktura dle kraje'!$A:$O,6,0)</f>
        <v>192</v>
      </c>
      <c r="AA322" s="144">
        <f>VLOOKUP($D322,'struktura dle kraje'!$A:$O,7,0)</f>
        <v>2151</v>
      </c>
      <c r="AB322" s="143">
        <f>VLOOKUP($D322,'struktura dle kraje'!$A:$O,8,0)</f>
        <v>19</v>
      </c>
      <c r="AC322" s="143">
        <f>VLOOKUP($D322,'struktura dle kraje'!$A:$O,9,0)</f>
        <v>12</v>
      </c>
      <c r="AD322" s="143">
        <f>VLOOKUP($D322,'struktura dle kraje'!$A:$O,10,0)</f>
        <v>622</v>
      </c>
      <c r="AE322" s="143">
        <f>VLOOKUP($D322,'struktura dle kraje'!$A:$O,11,0)</f>
        <v>812</v>
      </c>
      <c r="AF322" s="143">
        <f>VLOOKUP($D322,'struktura dle kraje'!$A:$O,12,0)</f>
        <v>79</v>
      </c>
      <c r="AG322" s="143">
        <f>VLOOKUP($D322,'struktura dle kraje'!$A:$O,13,0)</f>
        <v>29</v>
      </c>
      <c r="AH322" s="145">
        <f>VLOOKUP($D322,'struktura dle kraje'!$A:$O,14,0)</f>
        <v>1573</v>
      </c>
      <c r="AI322" s="146">
        <f>VLOOKUP($D322,'struktura dle kraje'!$A:$O,15,0)</f>
        <v>1000</v>
      </c>
      <c r="AJ322" s="167">
        <f>VLOOKUP($F322,'struktura dle okresů'!$A:$O,4,0)</f>
        <v>715</v>
      </c>
      <c r="AK322" s="168">
        <f>VLOOKUP($F322,'struktura dle okresů'!$A:$O,5,0)</f>
        <v>9</v>
      </c>
      <c r="AL322" s="168">
        <f>VLOOKUP($F322,'struktura dle okresů'!$A:$O,6,0)</f>
        <v>90</v>
      </c>
      <c r="AM322" s="169">
        <f>VLOOKUP($F322,'struktura dle okresů'!$A:$O,7,0)</f>
        <v>814</v>
      </c>
      <c r="AN322" s="168">
        <f>VLOOKUP($F322,'struktura dle okresů'!$A:$O,8,0)</f>
        <v>10</v>
      </c>
      <c r="AO322" s="168">
        <f>VLOOKUP($F322,'struktura dle okresů'!$A:$O,9,0)</f>
        <v>12</v>
      </c>
      <c r="AP322" s="168">
        <f>VLOOKUP($F322,'struktura dle okresů'!$A:$O,10,0)</f>
        <v>205</v>
      </c>
      <c r="AQ322" s="168">
        <f>VLOOKUP($F322,'struktura dle okresů'!$A:$O,11,0)</f>
        <v>25</v>
      </c>
      <c r="AR322" s="168">
        <f>VLOOKUP($F322,'struktura dle okresů'!$A:$O,12,0)</f>
        <v>21</v>
      </c>
      <c r="AS322" s="168">
        <f>VLOOKUP($F322,'struktura dle okresů'!$A:$O,13,0)</f>
        <v>14</v>
      </c>
      <c r="AT322" s="170">
        <f>VLOOKUP($F322,'struktura dle okresů'!$A:$O,14,0)</f>
        <v>287</v>
      </c>
      <c r="AU322" s="171">
        <f>VLOOKUP($F322,'struktura dle okresů'!$A:$O,15,0)</f>
        <v>880</v>
      </c>
      <c r="AV322" s="30" t="str">
        <f t="shared" si="152"/>
        <v/>
      </c>
      <c r="AW322" s="31" t="str">
        <f t="shared" si="153"/>
        <v/>
      </c>
      <c r="AX322" s="31" t="str">
        <f t="shared" si="154"/>
        <v/>
      </c>
      <c r="AY322" s="121" t="str">
        <f t="shared" si="155"/>
        <v/>
      </c>
      <c r="AZ322" s="31" t="str">
        <f t="shared" si="156"/>
        <v/>
      </c>
      <c r="BA322" s="31" t="str">
        <f t="shared" si="157"/>
        <v/>
      </c>
      <c r="BB322" s="31">
        <f t="shared" si="158"/>
        <v>4.5306270387821673E-3</v>
      </c>
      <c r="BC322" s="31" t="str">
        <f t="shared" si="159"/>
        <v/>
      </c>
      <c r="BD322" s="31" t="str">
        <f t="shared" si="160"/>
        <v/>
      </c>
      <c r="BE322" s="31" t="str">
        <f t="shared" si="161"/>
        <v/>
      </c>
      <c r="BF322" s="122">
        <f t="shared" si="162"/>
        <v>1.751252145283878E-3</v>
      </c>
      <c r="BG322" s="123" t="str">
        <f t="shared" si="163"/>
        <v/>
      </c>
      <c r="BH322" s="184" t="str">
        <f t="shared" si="164"/>
        <v/>
      </c>
      <c r="BI322" s="185" t="str">
        <f t="shared" si="165"/>
        <v/>
      </c>
      <c r="BJ322" s="185" t="str">
        <f t="shared" si="166"/>
        <v/>
      </c>
      <c r="BK322" s="186" t="str">
        <f t="shared" si="167"/>
        <v/>
      </c>
      <c r="BL322" s="185" t="str">
        <f t="shared" si="168"/>
        <v/>
      </c>
      <c r="BM322" s="185" t="str">
        <f t="shared" si="169"/>
        <v/>
      </c>
      <c r="BN322" s="185">
        <f t="shared" si="170"/>
        <v>8.0385852090032156E-2</v>
      </c>
      <c r="BO322" s="185" t="str">
        <f t="shared" si="171"/>
        <v/>
      </c>
      <c r="BP322" s="185" t="str">
        <f t="shared" si="172"/>
        <v/>
      </c>
      <c r="BQ322" s="185" t="str">
        <f t="shared" si="173"/>
        <v/>
      </c>
      <c r="BR322" s="187">
        <f t="shared" si="174"/>
        <v>3.1786395422759059E-2</v>
      </c>
      <c r="BS322" s="188" t="str">
        <f t="shared" si="175"/>
        <v/>
      </c>
      <c r="BT322" s="209" t="str">
        <f t="shared" si="176"/>
        <v/>
      </c>
      <c r="BU322" s="210" t="str">
        <f t="shared" si="177"/>
        <v/>
      </c>
      <c r="BV322" s="210" t="str">
        <f t="shared" si="178"/>
        <v/>
      </c>
      <c r="BW322" s="211" t="str">
        <f t="shared" si="179"/>
        <v/>
      </c>
      <c r="BX322" s="210" t="str">
        <f t="shared" si="180"/>
        <v/>
      </c>
      <c r="BY322" s="210" t="str">
        <f t="shared" si="181"/>
        <v/>
      </c>
      <c r="BZ322" s="210">
        <f t="shared" si="182"/>
        <v>0.24390243902439024</v>
      </c>
      <c r="CA322" s="210" t="str">
        <f t="shared" si="183"/>
        <v/>
      </c>
      <c r="CB322" s="210" t="str">
        <f t="shared" si="184"/>
        <v/>
      </c>
      <c r="CC322" s="210" t="str">
        <f t="shared" si="185"/>
        <v/>
      </c>
      <c r="CD322" s="212">
        <f t="shared" si="186"/>
        <v>0.17421602787456447</v>
      </c>
      <c r="CE322" s="213" t="str">
        <f t="shared" si="187"/>
        <v/>
      </c>
    </row>
    <row r="323" spans="1:83" x14ac:dyDescent="0.25">
      <c r="A323" s="12" t="s">
        <v>802</v>
      </c>
      <c r="B323" s="13" t="s">
        <v>803</v>
      </c>
      <c r="C323" s="13" t="s">
        <v>43</v>
      </c>
      <c r="D323" s="13" t="s">
        <v>155</v>
      </c>
      <c r="E323" s="13" t="s">
        <v>156</v>
      </c>
      <c r="F323" s="13" t="s">
        <v>280</v>
      </c>
      <c r="G323" s="13" t="s">
        <v>281</v>
      </c>
      <c r="H323" s="13" t="s">
        <v>205</v>
      </c>
      <c r="I323" s="13" t="str">
        <f t="shared" si="151"/>
        <v>ano</v>
      </c>
      <c r="J323" s="14">
        <f>VLOOKUP(D323,'struktura dle kraje'!A:C,3,0)</f>
        <v>449494</v>
      </c>
      <c r="K323" s="45">
        <f>VLOOKUP(F323,'struktura dle okresů'!A:C,3,0)</f>
        <v>93048</v>
      </c>
      <c r="L323" s="44">
        <v>18</v>
      </c>
      <c r="M323" s="14"/>
      <c r="N323" s="14">
        <v>3</v>
      </c>
      <c r="O323" s="15">
        <v>21</v>
      </c>
      <c r="P323" s="14">
        <v>24</v>
      </c>
      <c r="Q323" s="14">
        <v>20</v>
      </c>
      <c r="R323" s="14"/>
      <c r="S323" s="14"/>
      <c r="T323" s="14">
        <v>35</v>
      </c>
      <c r="U323" s="14"/>
      <c r="V323" s="16">
        <v>79</v>
      </c>
      <c r="W323" s="17"/>
      <c r="X323" s="142">
        <f>VLOOKUP($D323,'struktura dle kraje'!$A:$O,4,0)</f>
        <v>1665</v>
      </c>
      <c r="Y323" s="143">
        <f>VLOOKUP($D323,'struktura dle kraje'!$A:$O,5,0)</f>
        <v>30</v>
      </c>
      <c r="Z323" s="143">
        <f>VLOOKUP($D323,'struktura dle kraje'!$A:$O,6,0)</f>
        <v>190</v>
      </c>
      <c r="AA323" s="144">
        <f>VLOOKUP($D323,'struktura dle kraje'!$A:$O,7,0)</f>
        <v>1885</v>
      </c>
      <c r="AB323" s="143">
        <f>VLOOKUP($D323,'struktura dle kraje'!$A:$O,8,0)</f>
        <v>24</v>
      </c>
      <c r="AC323" s="143">
        <f>VLOOKUP($D323,'struktura dle kraje'!$A:$O,9,0)</f>
        <v>26</v>
      </c>
      <c r="AD323" s="143">
        <f>VLOOKUP($D323,'struktura dle kraje'!$A:$O,10,0)</f>
        <v>507</v>
      </c>
      <c r="AE323" s="143">
        <f>VLOOKUP($D323,'struktura dle kraje'!$A:$O,11,0)</f>
        <v>142</v>
      </c>
      <c r="AF323" s="143">
        <f>VLOOKUP($D323,'struktura dle kraje'!$A:$O,12,0)</f>
        <v>35</v>
      </c>
      <c r="AG323" s="143">
        <f>VLOOKUP($D323,'struktura dle kraje'!$A:$O,13,0)</f>
        <v>28</v>
      </c>
      <c r="AH323" s="145">
        <f>VLOOKUP($D323,'struktura dle kraje'!$A:$O,14,0)</f>
        <v>762</v>
      </c>
      <c r="AI323" s="146">
        <f>VLOOKUP($D323,'struktura dle kraje'!$A:$O,15,0)</f>
        <v>280</v>
      </c>
      <c r="AJ323" s="167">
        <f>VLOOKUP($F323,'struktura dle okresů'!$A:$O,4,0)</f>
        <v>294</v>
      </c>
      <c r="AK323" s="168">
        <f>VLOOKUP($F323,'struktura dle okresů'!$A:$O,5,0)</f>
        <v>6</v>
      </c>
      <c r="AL323" s="168">
        <f>VLOOKUP($F323,'struktura dle okresů'!$A:$O,6,0)</f>
        <v>30</v>
      </c>
      <c r="AM323" s="169">
        <f>VLOOKUP($F323,'struktura dle okresů'!$A:$O,7,0)</f>
        <v>330</v>
      </c>
      <c r="AN323" s="168">
        <f>VLOOKUP($F323,'struktura dle okresů'!$A:$O,8,0)</f>
        <v>24</v>
      </c>
      <c r="AO323" s="168">
        <f>VLOOKUP($F323,'struktura dle okresů'!$A:$O,9,0)</f>
        <v>20</v>
      </c>
      <c r="AP323" s="168">
        <f>VLOOKUP($F323,'struktura dle okresů'!$A:$O,10,0)</f>
        <v>67</v>
      </c>
      <c r="AQ323" s="168">
        <f>VLOOKUP($F323,'struktura dle okresů'!$A:$O,11,0)</f>
        <v>0</v>
      </c>
      <c r="AR323" s="168">
        <f>VLOOKUP($F323,'struktura dle okresů'!$A:$O,12,0)</f>
        <v>35</v>
      </c>
      <c r="AS323" s="168">
        <f>VLOOKUP($F323,'struktura dle okresů'!$A:$O,13,0)</f>
        <v>0</v>
      </c>
      <c r="AT323" s="170">
        <f>VLOOKUP($F323,'struktura dle okresů'!$A:$O,14,0)</f>
        <v>146</v>
      </c>
      <c r="AU323" s="171">
        <f>VLOOKUP($F323,'struktura dle okresů'!$A:$O,15,0)</f>
        <v>0</v>
      </c>
      <c r="AV323" s="30">
        <f t="shared" si="152"/>
        <v>4.2544139544777704E-4</v>
      </c>
      <c r="AW323" s="31" t="str">
        <f t="shared" si="153"/>
        <v/>
      </c>
      <c r="AX323" s="31">
        <f t="shared" si="154"/>
        <v>6.116207951070336E-4</v>
      </c>
      <c r="AY323" s="121">
        <f t="shared" si="155"/>
        <v>4.3718122202560632E-4</v>
      </c>
      <c r="AZ323" s="31">
        <f t="shared" si="156"/>
        <v>4.2628774422735348E-2</v>
      </c>
      <c r="BA323" s="31">
        <f t="shared" si="157"/>
        <v>5.2493438320209973E-2</v>
      </c>
      <c r="BB323" s="31" t="str">
        <f t="shared" si="158"/>
        <v/>
      </c>
      <c r="BC323" s="31" t="str">
        <f t="shared" si="159"/>
        <v/>
      </c>
      <c r="BD323" s="31">
        <f t="shared" si="160"/>
        <v>8.9126559714795012E-3</v>
      </c>
      <c r="BE323" s="31" t="str">
        <f t="shared" si="161"/>
        <v/>
      </c>
      <c r="BF323" s="122">
        <f t="shared" si="162"/>
        <v>2.7669783895485273E-3</v>
      </c>
      <c r="BG323" s="123" t="str">
        <f t="shared" si="163"/>
        <v/>
      </c>
      <c r="BH323" s="184">
        <f t="shared" si="164"/>
        <v>1.0810810810810811E-2</v>
      </c>
      <c r="BI323" s="185" t="str">
        <f t="shared" si="165"/>
        <v/>
      </c>
      <c r="BJ323" s="185">
        <f t="shared" si="166"/>
        <v>1.5789473684210527E-2</v>
      </c>
      <c r="BK323" s="186">
        <f t="shared" si="167"/>
        <v>1.1140583554376658E-2</v>
      </c>
      <c r="BL323" s="185">
        <f t="shared" si="168"/>
        <v>1</v>
      </c>
      <c r="BM323" s="185">
        <f t="shared" si="169"/>
        <v>0.76923076923076927</v>
      </c>
      <c r="BN323" s="185" t="str">
        <f t="shared" si="170"/>
        <v/>
      </c>
      <c r="BO323" s="185" t="str">
        <f t="shared" si="171"/>
        <v/>
      </c>
      <c r="BP323" s="185">
        <f t="shared" si="172"/>
        <v>1</v>
      </c>
      <c r="BQ323" s="185" t="str">
        <f t="shared" si="173"/>
        <v/>
      </c>
      <c r="BR323" s="187">
        <f t="shared" si="174"/>
        <v>0.1036745406824147</v>
      </c>
      <c r="BS323" s="188" t="str">
        <f t="shared" si="175"/>
        <v/>
      </c>
      <c r="BT323" s="209">
        <f t="shared" si="176"/>
        <v>6.1224489795918366E-2</v>
      </c>
      <c r="BU323" s="210" t="str">
        <f t="shared" si="177"/>
        <v/>
      </c>
      <c r="BV323" s="210">
        <f t="shared" si="178"/>
        <v>0.1</v>
      </c>
      <c r="BW323" s="211">
        <f t="shared" si="179"/>
        <v>6.363636363636363E-2</v>
      </c>
      <c r="BX323" s="210">
        <f t="shared" si="180"/>
        <v>1</v>
      </c>
      <c r="BY323" s="210">
        <f t="shared" si="181"/>
        <v>1</v>
      </c>
      <c r="BZ323" s="210" t="str">
        <f t="shared" si="182"/>
        <v/>
      </c>
      <c r="CA323" s="210" t="str">
        <f t="shared" si="183"/>
        <v/>
      </c>
      <c r="CB323" s="210">
        <f t="shared" si="184"/>
        <v>1</v>
      </c>
      <c r="CC323" s="210" t="str">
        <f t="shared" si="185"/>
        <v/>
      </c>
      <c r="CD323" s="212">
        <f t="shared" si="186"/>
        <v>0.54109589041095896</v>
      </c>
      <c r="CE323" s="213" t="str">
        <f t="shared" si="187"/>
        <v/>
      </c>
    </row>
    <row r="324" spans="1:83" x14ac:dyDescent="0.25">
      <c r="A324" s="12" t="s">
        <v>804</v>
      </c>
      <c r="B324" s="13" t="s">
        <v>805</v>
      </c>
      <c r="C324" s="13" t="s">
        <v>141</v>
      </c>
      <c r="D324" s="13" t="s">
        <v>102</v>
      </c>
      <c r="E324" s="13" t="s">
        <v>103</v>
      </c>
      <c r="F324" s="13" t="s">
        <v>200</v>
      </c>
      <c r="G324" s="13" t="s">
        <v>201</v>
      </c>
      <c r="H324" s="13" t="s">
        <v>205</v>
      </c>
      <c r="I324" s="13" t="str">
        <f t="shared" si="151"/>
        <v>ne</v>
      </c>
      <c r="J324" s="14">
        <f>VLOOKUP(D324,'struktura dle kraje'!A:C,3,0)</f>
        <v>1229343</v>
      </c>
      <c r="K324" s="45">
        <f>VLOOKUP(F324,'struktura dle okresů'!A:C,3,0)</f>
        <v>118084</v>
      </c>
      <c r="L324" s="44"/>
      <c r="M324" s="14"/>
      <c r="N324" s="14"/>
      <c r="O324" s="15"/>
      <c r="P324" s="14"/>
      <c r="Q324" s="14"/>
      <c r="R324" s="14">
        <v>190</v>
      </c>
      <c r="S324" s="14"/>
      <c r="T324" s="14"/>
      <c r="U324" s="14"/>
      <c r="V324" s="16">
        <v>190</v>
      </c>
      <c r="W324" s="17"/>
      <c r="X324" s="142">
        <f>VLOOKUP($D324,'struktura dle kraje'!$A:$O,4,0)</f>
        <v>5301</v>
      </c>
      <c r="Y324" s="143">
        <f>VLOOKUP($D324,'struktura dle kraje'!$A:$O,5,0)</f>
        <v>144</v>
      </c>
      <c r="Z324" s="143">
        <f>VLOOKUP($D324,'struktura dle kraje'!$A:$O,6,0)</f>
        <v>674</v>
      </c>
      <c r="AA324" s="144">
        <f>VLOOKUP($D324,'struktura dle kraje'!$A:$O,7,0)</f>
        <v>6119</v>
      </c>
      <c r="AB324" s="143">
        <f>VLOOKUP($D324,'struktura dle kraje'!$A:$O,8,0)</f>
        <v>68</v>
      </c>
      <c r="AC324" s="143">
        <f>VLOOKUP($D324,'struktura dle kraje'!$A:$O,9,0)</f>
        <v>28</v>
      </c>
      <c r="AD324" s="143">
        <f>VLOOKUP($D324,'struktura dle kraje'!$A:$O,10,0)</f>
        <v>1130</v>
      </c>
      <c r="AE324" s="143">
        <f>VLOOKUP($D324,'struktura dle kraje'!$A:$O,11,0)</f>
        <v>1003</v>
      </c>
      <c r="AF324" s="143">
        <f>VLOOKUP($D324,'struktura dle kraje'!$A:$O,12,0)</f>
        <v>364</v>
      </c>
      <c r="AG324" s="143">
        <f>VLOOKUP($D324,'struktura dle kraje'!$A:$O,13,0)</f>
        <v>67</v>
      </c>
      <c r="AH324" s="145">
        <f>VLOOKUP($D324,'struktura dle kraje'!$A:$O,14,0)</f>
        <v>2660</v>
      </c>
      <c r="AI324" s="146">
        <f>VLOOKUP($D324,'struktura dle kraje'!$A:$O,15,0)</f>
        <v>270</v>
      </c>
      <c r="AJ324" s="167">
        <f>VLOOKUP($F324,'struktura dle okresů'!$A:$O,4,0)</f>
        <v>378</v>
      </c>
      <c r="AK324" s="168">
        <f>VLOOKUP($F324,'struktura dle okresů'!$A:$O,5,0)</f>
        <v>6</v>
      </c>
      <c r="AL324" s="168">
        <f>VLOOKUP($F324,'struktura dle okresů'!$A:$O,6,0)</f>
        <v>35</v>
      </c>
      <c r="AM324" s="169">
        <f>VLOOKUP($F324,'struktura dle okresů'!$A:$O,7,0)</f>
        <v>419</v>
      </c>
      <c r="AN324" s="168">
        <f>VLOOKUP($F324,'struktura dle okresů'!$A:$O,8,0)</f>
        <v>0</v>
      </c>
      <c r="AO324" s="168">
        <f>VLOOKUP($F324,'struktura dle okresů'!$A:$O,9,0)</f>
        <v>0</v>
      </c>
      <c r="AP324" s="168">
        <f>VLOOKUP($F324,'struktura dle okresů'!$A:$O,10,0)</f>
        <v>304</v>
      </c>
      <c r="AQ324" s="168">
        <f>VLOOKUP($F324,'struktura dle okresů'!$A:$O,11,0)</f>
        <v>0</v>
      </c>
      <c r="AR324" s="168">
        <f>VLOOKUP($F324,'struktura dle okresů'!$A:$O,12,0)</f>
        <v>0</v>
      </c>
      <c r="AS324" s="168">
        <f>VLOOKUP($F324,'struktura dle okresů'!$A:$O,13,0)</f>
        <v>0</v>
      </c>
      <c r="AT324" s="170">
        <f>VLOOKUP($F324,'struktura dle okresů'!$A:$O,14,0)</f>
        <v>304</v>
      </c>
      <c r="AU324" s="171">
        <f>VLOOKUP($F324,'struktura dle okresů'!$A:$O,15,0)</f>
        <v>30</v>
      </c>
      <c r="AV324" s="30" t="str">
        <f t="shared" si="152"/>
        <v/>
      </c>
      <c r="AW324" s="31" t="str">
        <f t="shared" si="153"/>
        <v/>
      </c>
      <c r="AX324" s="31" t="str">
        <f t="shared" si="154"/>
        <v/>
      </c>
      <c r="AY324" s="121" t="str">
        <f t="shared" si="155"/>
        <v/>
      </c>
      <c r="AZ324" s="31" t="str">
        <f t="shared" si="156"/>
        <v/>
      </c>
      <c r="BA324" s="31" t="str">
        <f t="shared" si="157"/>
        <v/>
      </c>
      <c r="BB324" s="31">
        <f t="shared" si="158"/>
        <v>1.7216382747372236E-2</v>
      </c>
      <c r="BC324" s="31" t="str">
        <f t="shared" si="159"/>
        <v/>
      </c>
      <c r="BD324" s="31" t="str">
        <f t="shared" si="160"/>
        <v/>
      </c>
      <c r="BE324" s="31" t="str">
        <f t="shared" si="161"/>
        <v/>
      </c>
      <c r="BF324" s="122">
        <f t="shared" si="162"/>
        <v>6.6547581520787361E-3</v>
      </c>
      <c r="BG324" s="123" t="str">
        <f t="shared" si="163"/>
        <v/>
      </c>
      <c r="BH324" s="184" t="str">
        <f t="shared" si="164"/>
        <v/>
      </c>
      <c r="BI324" s="185" t="str">
        <f t="shared" si="165"/>
        <v/>
      </c>
      <c r="BJ324" s="185" t="str">
        <f t="shared" si="166"/>
        <v/>
      </c>
      <c r="BK324" s="186" t="str">
        <f t="shared" si="167"/>
        <v/>
      </c>
      <c r="BL324" s="185" t="str">
        <f t="shared" si="168"/>
        <v/>
      </c>
      <c r="BM324" s="185" t="str">
        <f t="shared" si="169"/>
        <v/>
      </c>
      <c r="BN324" s="185">
        <f t="shared" si="170"/>
        <v>0.16814159292035399</v>
      </c>
      <c r="BO324" s="185" t="str">
        <f t="shared" si="171"/>
        <v/>
      </c>
      <c r="BP324" s="185" t="str">
        <f t="shared" si="172"/>
        <v/>
      </c>
      <c r="BQ324" s="185" t="str">
        <f t="shared" si="173"/>
        <v/>
      </c>
      <c r="BR324" s="187">
        <f t="shared" si="174"/>
        <v>7.1428571428571425E-2</v>
      </c>
      <c r="BS324" s="188" t="str">
        <f t="shared" si="175"/>
        <v/>
      </c>
      <c r="BT324" s="209" t="str">
        <f t="shared" si="176"/>
        <v/>
      </c>
      <c r="BU324" s="210" t="str">
        <f t="shared" si="177"/>
        <v/>
      </c>
      <c r="BV324" s="210" t="str">
        <f t="shared" si="178"/>
        <v/>
      </c>
      <c r="BW324" s="211" t="str">
        <f t="shared" si="179"/>
        <v/>
      </c>
      <c r="BX324" s="210" t="str">
        <f t="shared" si="180"/>
        <v/>
      </c>
      <c r="BY324" s="210" t="str">
        <f t="shared" si="181"/>
        <v/>
      </c>
      <c r="BZ324" s="210">
        <f t="shared" si="182"/>
        <v>0.625</v>
      </c>
      <c r="CA324" s="210" t="str">
        <f t="shared" si="183"/>
        <v/>
      </c>
      <c r="CB324" s="210" t="str">
        <f t="shared" si="184"/>
        <v/>
      </c>
      <c r="CC324" s="210" t="str">
        <f t="shared" si="185"/>
        <v/>
      </c>
      <c r="CD324" s="212">
        <f t="shared" si="186"/>
        <v>0.625</v>
      </c>
      <c r="CE324" s="213" t="str">
        <f t="shared" si="187"/>
        <v/>
      </c>
    </row>
    <row r="325" spans="1:83" x14ac:dyDescent="0.25">
      <c r="A325" s="12" t="s">
        <v>806</v>
      </c>
      <c r="B325" s="13" t="s">
        <v>807</v>
      </c>
      <c r="C325" s="13" t="s">
        <v>132</v>
      </c>
      <c r="D325" s="13" t="s">
        <v>31</v>
      </c>
      <c r="E325" s="13" t="s">
        <v>32</v>
      </c>
      <c r="F325" s="13" t="s">
        <v>33</v>
      </c>
      <c r="G325" s="13" t="s">
        <v>34</v>
      </c>
      <c r="H325" s="13" t="s">
        <v>205</v>
      </c>
      <c r="I325" s="13" t="str">
        <f t="shared" ref="I325:I343" si="188">IF(O325&gt;0,"ano","ne")</f>
        <v>ne</v>
      </c>
      <c r="J325" s="14">
        <f>VLOOKUP(D325,'struktura dle kraje'!A:C,3,0)</f>
        <v>293195</v>
      </c>
      <c r="K325" s="45">
        <f>VLOOKUP(F325,'struktura dle okresů'!A:C,3,0)</f>
        <v>93536</v>
      </c>
      <c r="L325" s="44"/>
      <c r="M325" s="14"/>
      <c r="N325" s="14"/>
      <c r="O325" s="15"/>
      <c r="P325" s="14"/>
      <c r="Q325" s="14"/>
      <c r="R325" s="14"/>
      <c r="S325" s="14"/>
      <c r="T325" s="14">
        <v>90</v>
      </c>
      <c r="U325" s="14"/>
      <c r="V325" s="16">
        <v>90</v>
      </c>
      <c r="W325" s="17"/>
      <c r="X325" s="142">
        <f>VLOOKUP($D325,'struktura dle kraje'!$A:$O,4,0)</f>
        <v>889</v>
      </c>
      <c r="Y325" s="143">
        <f>VLOOKUP($D325,'struktura dle kraje'!$A:$O,5,0)</f>
        <v>17</v>
      </c>
      <c r="Z325" s="143">
        <f>VLOOKUP($D325,'struktura dle kraje'!$A:$O,6,0)</f>
        <v>81</v>
      </c>
      <c r="AA325" s="144">
        <f>VLOOKUP($D325,'struktura dle kraje'!$A:$O,7,0)</f>
        <v>987</v>
      </c>
      <c r="AB325" s="143">
        <f>VLOOKUP($D325,'struktura dle kraje'!$A:$O,8,0)</f>
        <v>35</v>
      </c>
      <c r="AC325" s="143">
        <f>VLOOKUP($D325,'struktura dle kraje'!$A:$O,9,0)</f>
        <v>20</v>
      </c>
      <c r="AD325" s="143">
        <f>VLOOKUP($D325,'struktura dle kraje'!$A:$O,10,0)</f>
        <v>316</v>
      </c>
      <c r="AE325" s="143">
        <f>VLOOKUP($D325,'struktura dle kraje'!$A:$O,11,0)</f>
        <v>25</v>
      </c>
      <c r="AF325" s="143">
        <f>VLOOKUP($D325,'struktura dle kraje'!$A:$O,12,0)</f>
        <v>267</v>
      </c>
      <c r="AG325" s="143">
        <f>VLOOKUP($D325,'struktura dle kraje'!$A:$O,13,0)</f>
        <v>20</v>
      </c>
      <c r="AH325" s="145">
        <f>VLOOKUP($D325,'struktura dle kraje'!$A:$O,14,0)</f>
        <v>683</v>
      </c>
      <c r="AI325" s="146">
        <f>VLOOKUP($D325,'struktura dle kraje'!$A:$O,15,0)</f>
        <v>2139</v>
      </c>
      <c r="AJ325" s="167">
        <f>VLOOKUP($F325,'struktura dle okresů'!$A:$O,4,0)</f>
        <v>184</v>
      </c>
      <c r="AK325" s="168">
        <f>VLOOKUP($F325,'struktura dle okresů'!$A:$O,5,0)</f>
        <v>5</v>
      </c>
      <c r="AL325" s="168">
        <f>VLOOKUP($F325,'struktura dle okresů'!$A:$O,6,0)</f>
        <v>12</v>
      </c>
      <c r="AM325" s="169">
        <f>VLOOKUP($F325,'struktura dle okresů'!$A:$O,7,0)</f>
        <v>201</v>
      </c>
      <c r="AN325" s="168">
        <f>VLOOKUP($F325,'struktura dle okresů'!$A:$O,8,0)</f>
        <v>0</v>
      </c>
      <c r="AO325" s="168">
        <f>VLOOKUP($F325,'struktura dle okresů'!$A:$O,9,0)</f>
        <v>0</v>
      </c>
      <c r="AP325" s="168">
        <f>VLOOKUP($F325,'struktura dle okresů'!$A:$O,10,0)</f>
        <v>57</v>
      </c>
      <c r="AQ325" s="168">
        <f>VLOOKUP($F325,'struktura dle okresů'!$A:$O,11,0)</f>
        <v>0</v>
      </c>
      <c r="AR325" s="168">
        <f>VLOOKUP($F325,'struktura dle okresů'!$A:$O,12,0)</f>
        <v>267</v>
      </c>
      <c r="AS325" s="168">
        <f>VLOOKUP($F325,'struktura dle okresů'!$A:$O,13,0)</f>
        <v>0</v>
      </c>
      <c r="AT325" s="170">
        <f>VLOOKUP($F325,'struktura dle okresů'!$A:$O,14,0)</f>
        <v>324</v>
      </c>
      <c r="AU325" s="171">
        <f>VLOOKUP($F325,'struktura dle okresů'!$A:$O,15,0)</f>
        <v>1111</v>
      </c>
      <c r="AV325" s="30" t="str">
        <f t="shared" ref="AV325:AV343" si="189">IF(L325&gt;0,L325/L$344,"")</f>
        <v/>
      </c>
      <c r="AW325" s="31" t="str">
        <f t="shared" ref="AW325:AW343" si="190">IF(M325&gt;0,M325/M$344,"")</f>
        <v/>
      </c>
      <c r="AX325" s="31" t="str">
        <f t="shared" ref="AX325:AX343" si="191">IF(N325&gt;0,N325/N$344,"")</f>
        <v/>
      </c>
      <c r="AY325" s="121" t="str">
        <f t="shared" ref="AY325:AY343" si="192">IF(O325&gt;0,O325/O$344,"")</f>
        <v/>
      </c>
      <c r="AZ325" s="31" t="str">
        <f t="shared" ref="AZ325:AZ343" si="193">IF(P325&gt;0,P325/P$344,"")</f>
        <v/>
      </c>
      <c r="BA325" s="31" t="str">
        <f t="shared" ref="BA325:BA343" si="194">IF(Q325&gt;0,Q325/Q$344,"")</f>
        <v/>
      </c>
      <c r="BB325" s="31" t="str">
        <f t="shared" ref="BB325:BB343" si="195">IF(R325&gt;0,R325/R$344,"")</f>
        <v/>
      </c>
      <c r="BC325" s="31" t="str">
        <f t="shared" ref="BC325:BC343" si="196">IF(S325&gt;0,S325/S$344,"")</f>
        <v/>
      </c>
      <c r="BD325" s="31">
        <f t="shared" ref="BD325:BD343" si="197">IF(T325&gt;0,T325/T$344,"")</f>
        <v>2.291825821237586E-2</v>
      </c>
      <c r="BE325" s="31" t="str">
        <f t="shared" ref="BE325:BE343" si="198">IF(U325&gt;0,U325/U$344,"")</f>
        <v/>
      </c>
      <c r="BF325" s="122">
        <f t="shared" ref="BF325:BF343" si="199">IF(V325&gt;0,V325/V$344,"")</f>
        <v>3.1522538615109804E-3</v>
      </c>
      <c r="BG325" s="123" t="str">
        <f t="shared" ref="BG325:BG343" si="200">IF(W325&gt;0,W325/W$344,"")</f>
        <v/>
      </c>
      <c r="BH325" s="184" t="str">
        <f t="shared" ref="BH325:BH343" si="201">IF(L325&gt;0,L325/X325,"")</f>
        <v/>
      </c>
      <c r="BI325" s="185" t="str">
        <f t="shared" ref="BI325:BI343" si="202">IF(M325&gt;0,M325/Y325,"")</f>
        <v/>
      </c>
      <c r="BJ325" s="185" t="str">
        <f t="shared" ref="BJ325:BJ343" si="203">IF(N325&gt;0,N325/Z325,"")</f>
        <v/>
      </c>
      <c r="BK325" s="186" t="str">
        <f t="shared" ref="BK325:BK343" si="204">IF(O325&gt;0,O325/AA325,"")</f>
        <v/>
      </c>
      <c r="BL325" s="185" t="str">
        <f t="shared" ref="BL325:BL343" si="205">IF(P325&gt;0,P325/AB325,"")</f>
        <v/>
      </c>
      <c r="BM325" s="185" t="str">
        <f t="shared" ref="BM325:BM343" si="206">IF(Q325&gt;0,Q325/AC325,"")</f>
        <v/>
      </c>
      <c r="BN325" s="185" t="str">
        <f t="shared" ref="BN325:BN343" si="207">IF(R325&gt;0,R325/AD325,"")</f>
        <v/>
      </c>
      <c r="BO325" s="185" t="str">
        <f t="shared" ref="BO325:BO343" si="208">IF(S325&gt;0,S325/AE325,"")</f>
        <v/>
      </c>
      <c r="BP325" s="185">
        <f t="shared" ref="BP325:BP343" si="209">IF(T325&gt;0,T325/AF325,"")</f>
        <v>0.33707865168539325</v>
      </c>
      <c r="BQ325" s="185" t="str">
        <f t="shared" ref="BQ325:BQ343" si="210">IF(U325&gt;0,U325/AG325,"")</f>
        <v/>
      </c>
      <c r="BR325" s="187">
        <f t="shared" ref="BR325:BR343" si="211">IF(V325&gt;0,V325/AH325,"")</f>
        <v>0.13177159590043924</v>
      </c>
      <c r="BS325" s="188" t="str">
        <f t="shared" ref="BS325:BS343" si="212">IF(W325&gt;0,W325/AI325,"")</f>
        <v/>
      </c>
      <c r="BT325" s="209" t="str">
        <f t="shared" ref="BT325:BT343" si="213">IF(L325&gt;0,L325/AJ325,"")</f>
        <v/>
      </c>
      <c r="BU325" s="210" t="str">
        <f t="shared" ref="BU325:BU343" si="214">IF(M325&gt;0,M325/AK325,"")</f>
        <v/>
      </c>
      <c r="BV325" s="210" t="str">
        <f t="shared" ref="BV325:BV343" si="215">IF(N325&gt;0,N325/AL325,"")</f>
        <v/>
      </c>
      <c r="BW325" s="211" t="str">
        <f t="shared" ref="BW325:BW343" si="216">IF(O325&gt;0,O325/AM325,"")</f>
        <v/>
      </c>
      <c r="BX325" s="210" t="str">
        <f t="shared" ref="BX325:BX343" si="217">IF(P325&gt;0,P325/AN325,"")</f>
        <v/>
      </c>
      <c r="BY325" s="210" t="str">
        <f t="shared" ref="BY325:BY343" si="218">IF(Q325&gt;0,Q325/AO325,"")</f>
        <v/>
      </c>
      <c r="BZ325" s="210" t="str">
        <f t="shared" ref="BZ325:BZ343" si="219">IF(R325&gt;0,R325/AP325,"")</f>
        <v/>
      </c>
      <c r="CA325" s="210" t="str">
        <f t="shared" ref="CA325:CA343" si="220">IF(S325&gt;0,S325/AQ325,"")</f>
        <v/>
      </c>
      <c r="CB325" s="210">
        <f t="shared" ref="CB325:CB343" si="221">IF(T325&gt;0,T325/AR325,"")</f>
        <v>0.33707865168539325</v>
      </c>
      <c r="CC325" s="210" t="str">
        <f t="shared" ref="CC325:CC343" si="222">IF(U325&gt;0,U325/AS325,"")</f>
        <v/>
      </c>
      <c r="CD325" s="212">
        <f t="shared" ref="CD325:CD343" si="223">IF(V325&gt;0,V325/AT325,"")</f>
        <v>0.27777777777777779</v>
      </c>
      <c r="CE325" s="213" t="str">
        <f t="shared" ref="CE325:CE343" si="224">IF(W325&gt;0,W325/AU325,"")</f>
        <v/>
      </c>
    </row>
    <row r="326" spans="1:83" x14ac:dyDescent="0.25">
      <c r="A326" s="12" t="s">
        <v>808</v>
      </c>
      <c r="B326" s="13" t="s">
        <v>809</v>
      </c>
      <c r="C326" s="13" t="s">
        <v>168</v>
      </c>
      <c r="D326" s="13" t="s">
        <v>254</v>
      </c>
      <c r="E326" s="13" t="s">
        <v>255</v>
      </c>
      <c r="F326" s="13" t="s">
        <v>260</v>
      </c>
      <c r="G326" s="13" t="s">
        <v>261</v>
      </c>
      <c r="H326" s="13" t="s">
        <v>205</v>
      </c>
      <c r="I326" s="13" t="str">
        <f t="shared" si="188"/>
        <v>ne</v>
      </c>
      <c r="J326" s="14">
        <f>VLOOKUP(D326,'struktura dle kraje'!A:C,3,0)</f>
        <v>614640</v>
      </c>
      <c r="K326" s="45">
        <f>VLOOKUP(F326,'struktura dle okresů'!A:C,3,0)</f>
        <v>71728</v>
      </c>
      <c r="L326" s="44"/>
      <c r="M326" s="14"/>
      <c r="N326" s="14"/>
      <c r="O326" s="15"/>
      <c r="P326" s="14"/>
      <c r="Q326" s="14"/>
      <c r="R326" s="14"/>
      <c r="S326" s="14"/>
      <c r="T326" s="14">
        <v>30</v>
      </c>
      <c r="U326" s="14"/>
      <c r="V326" s="16">
        <v>30</v>
      </c>
      <c r="W326" s="17"/>
      <c r="X326" s="142">
        <f>VLOOKUP($D326,'struktura dle kraje'!$A:$O,4,0)</f>
        <v>2423</v>
      </c>
      <c r="Y326" s="143">
        <f>VLOOKUP($D326,'struktura dle kraje'!$A:$O,5,0)</f>
        <v>32</v>
      </c>
      <c r="Z326" s="143">
        <f>VLOOKUP($D326,'struktura dle kraje'!$A:$O,6,0)</f>
        <v>215</v>
      </c>
      <c r="AA326" s="144">
        <f>VLOOKUP($D326,'struktura dle kraje'!$A:$O,7,0)</f>
        <v>2670</v>
      </c>
      <c r="AB326" s="143">
        <f>VLOOKUP($D326,'struktura dle kraje'!$A:$O,8,0)</f>
        <v>25</v>
      </c>
      <c r="AC326" s="143">
        <f>VLOOKUP($D326,'struktura dle kraje'!$A:$O,9,0)</f>
        <v>35</v>
      </c>
      <c r="AD326" s="143">
        <f>VLOOKUP($D326,'struktura dle kraje'!$A:$O,10,0)</f>
        <v>702</v>
      </c>
      <c r="AE326" s="143">
        <f>VLOOKUP($D326,'struktura dle kraje'!$A:$O,11,0)</f>
        <v>1220</v>
      </c>
      <c r="AF326" s="143">
        <f>VLOOKUP($D326,'struktura dle kraje'!$A:$O,12,0)</f>
        <v>60</v>
      </c>
      <c r="AG326" s="143">
        <f>VLOOKUP($D326,'struktura dle kraje'!$A:$O,13,0)</f>
        <v>28</v>
      </c>
      <c r="AH326" s="145">
        <f>VLOOKUP($D326,'struktura dle kraje'!$A:$O,14,0)</f>
        <v>2070</v>
      </c>
      <c r="AI326" s="146">
        <f>VLOOKUP($D326,'struktura dle kraje'!$A:$O,15,0)</f>
        <v>120</v>
      </c>
      <c r="AJ326" s="167">
        <f>VLOOKUP($F326,'struktura dle okresů'!$A:$O,4,0)</f>
        <v>160</v>
      </c>
      <c r="AK326" s="168">
        <f>VLOOKUP($F326,'struktura dle okresů'!$A:$O,5,0)</f>
        <v>0</v>
      </c>
      <c r="AL326" s="168">
        <f>VLOOKUP($F326,'struktura dle okresů'!$A:$O,6,0)</f>
        <v>8</v>
      </c>
      <c r="AM326" s="169">
        <f>VLOOKUP($F326,'struktura dle okresů'!$A:$O,7,0)</f>
        <v>168</v>
      </c>
      <c r="AN326" s="168">
        <f>VLOOKUP($F326,'struktura dle okresů'!$A:$O,8,0)</f>
        <v>0</v>
      </c>
      <c r="AO326" s="168">
        <f>VLOOKUP($F326,'struktura dle okresů'!$A:$O,9,0)</f>
        <v>0</v>
      </c>
      <c r="AP326" s="168">
        <f>VLOOKUP($F326,'struktura dle okresů'!$A:$O,10,0)</f>
        <v>57</v>
      </c>
      <c r="AQ326" s="168">
        <f>VLOOKUP($F326,'struktura dle okresů'!$A:$O,11,0)</f>
        <v>1040</v>
      </c>
      <c r="AR326" s="168">
        <f>VLOOKUP($F326,'struktura dle okresů'!$A:$O,12,0)</f>
        <v>30</v>
      </c>
      <c r="AS326" s="168">
        <f>VLOOKUP($F326,'struktura dle okresů'!$A:$O,13,0)</f>
        <v>0</v>
      </c>
      <c r="AT326" s="170">
        <f>VLOOKUP($F326,'struktura dle okresů'!$A:$O,14,0)</f>
        <v>1127</v>
      </c>
      <c r="AU326" s="171">
        <f>VLOOKUP($F326,'struktura dle okresů'!$A:$O,15,0)</f>
        <v>0</v>
      </c>
      <c r="AV326" s="30" t="str">
        <f t="shared" si="189"/>
        <v/>
      </c>
      <c r="AW326" s="31" t="str">
        <f t="shared" si="190"/>
        <v/>
      </c>
      <c r="AX326" s="31" t="str">
        <f t="shared" si="191"/>
        <v/>
      </c>
      <c r="AY326" s="121" t="str">
        <f t="shared" si="192"/>
        <v/>
      </c>
      <c r="AZ326" s="31" t="str">
        <f t="shared" si="193"/>
        <v/>
      </c>
      <c r="BA326" s="31" t="str">
        <f t="shared" si="194"/>
        <v/>
      </c>
      <c r="BB326" s="31" t="str">
        <f t="shared" si="195"/>
        <v/>
      </c>
      <c r="BC326" s="31" t="str">
        <f t="shared" si="196"/>
        <v/>
      </c>
      <c r="BD326" s="31">
        <f t="shared" si="197"/>
        <v>7.6394194041252868E-3</v>
      </c>
      <c r="BE326" s="31" t="str">
        <f t="shared" si="198"/>
        <v/>
      </c>
      <c r="BF326" s="122">
        <f t="shared" si="199"/>
        <v>1.0507512871703267E-3</v>
      </c>
      <c r="BG326" s="123" t="str">
        <f t="shared" si="200"/>
        <v/>
      </c>
      <c r="BH326" s="184" t="str">
        <f t="shared" si="201"/>
        <v/>
      </c>
      <c r="BI326" s="185" t="str">
        <f t="shared" si="202"/>
        <v/>
      </c>
      <c r="BJ326" s="185" t="str">
        <f t="shared" si="203"/>
        <v/>
      </c>
      <c r="BK326" s="186" t="str">
        <f t="shared" si="204"/>
        <v/>
      </c>
      <c r="BL326" s="185" t="str">
        <f t="shared" si="205"/>
        <v/>
      </c>
      <c r="BM326" s="185" t="str">
        <f t="shared" si="206"/>
        <v/>
      </c>
      <c r="BN326" s="185" t="str">
        <f t="shared" si="207"/>
        <v/>
      </c>
      <c r="BO326" s="185" t="str">
        <f t="shared" si="208"/>
        <v/>
      </c>
      <c r="BP326" s="185">
        <f t="shared" si="209"/>
        <v>0.5</v>
      </c>
      <c r="BQ326" s="185" t="str">
        <f t="shared" si="210"/>
        <v/>
      </c>
      <c r="BR326" s="187">
        <f t="shared" si="211"/>
        <v>1.4492753623188406E-2</v>
      </c>
      <c r="BS326" s="188" t="str">
        <f t="shared" si="212"/>
        <v/>
      </c>
      <c r="BT326" s="209" t="str">
        <f t="shared" si="213"/>
        <v/>
      </c>
      <c r="BU326" s="210" t="str">
        <f t="shared" si="214"/>
        <v/>
      </c>
      <c r="BV326" s="210" t="str">
        <f t="shared" si="215"/>
        <v/>
      </c>
      <c r="BW326" s="211" t="str">
        <f t="shared" si="216"/>
        <v/>
      </c>
      <c r="BX326" s="210" t="str">
        <f t="shared" si="217"/>
        <v/>
      </c>
      <c r="BY326" s="210" t="str">
        <f t="shared" si="218"/>
        <v/>
      </c>
      <c r="BZ326" s="210" t="str">
        <f t="shared" si="219"/>
        <v/>
      </c>
      <c r="CA326" s="210" t="str">
        <f t="shared" si="220"/>
        <v/>
      </c>
      <c r="CB326" s="210">
        <f t="shared" si="221"/>
        <v>1</v>
      </c>
      <c r="CC326" s="210" t="str">
        <f t="shared" si="222"/>
        <v/>
      </c>
      <c r="CD326" s="212">
        <f t="shared" si="223"/>
        <v>2.6619343389529725E-2</v>
      </c>
      <c r="CE326" s="213" t="str">
        <f t="shared" si="224"/>
        <v/>
      </c>
    </row>
    <row r="327" spans="1:83" x14ac:dyDescent="0.25">
      <c r="A327" s="12" t="s">
        <v>810</v>
      </c>
      <c r="B327" s="13" t="s">
        <v>811</v>
      </c>
      <c r="C327" s="13" t="s">
        <v>336</v>
      </c>
      <c r="D327" s="13" t="s">
        <v>31</v>
      </c>
      <c r="E327" s="13" t="s">
        <v>32</v>
      </c>
      <c r="F327" s="13" t="s">
        <v>35</v>
      </c>
      <c r="G327" s="13" t="s">
        <v>36</v>
      </c>
      <c r="H327" s="13" t="s">
        <v>205</v>
      </c>
      <c r="I327" s="13" t="str">
        <f t="shared" si="188"/>
        <v>ne</v>
      </c>
      <c r="J327" s="14">
        <f>VLOOKUP(D327,'struktura dle kraje'!A:C,3,0)</f>
        <v>293195</v>
      </c>
      <c r="K327" s="45">
        <f>VLOOKUP(F327,'struktura dle okresů'!A:C,3,0)</f>
        <v>114567</v>
      </c>
      <c r="L327" s="44"/>
      <c r="M327" s="14"/>
      <c r="N327" s="14"/>
      <c r="O327" s="15"/>
      <c r="P327" s="14"/>
      <c r="Q327" s="14"/>
      <c r="R327" s="14"/>
      <c r="S327" s="14"/>
      <c r="T327" s="14"/>
      <c r="U327" s="14"/>
      <c r="V327" s="16">
        <v>0</v>
      </c>
      <c r="W327" s="17">
        <v>60</v>
      </c>
      <c r="X327" s="142">
        <f>VLOOKUP($D327,'struktura dle kraje'!$A:$O,4,0)</f>
        <v>889</v>
      </c>
      <c r="Y327" s="143">
        <f>VLOOKUP($D327,'struktura dle kraje'!$A:$O,5,0)</f>
        <v>17</v>
      </c>
      <c r="Z327" s="143">
        <f>VLOOKUP($D327,'struktura dle kraje'!$A:$O,6,0)</f>
        <v>81</v>
      </c>
      <c r="AA327" s="144">
        <f>VLOOKUP($D327,'struktura dle kraje'!$A:$O,7,0)</f>
        <v>987</v>
      </c>
      <c r="AB327" s="143">
        <f>VLOOKUP($D327,'struktura dle kraje'!$A:$O,8,0)</f>
        <v>35</v>
      </c>
      <c r="AC327" s="143">
        <f>VLOOKUP($D327,'struktura dle kraje'!$A:$O,9,0)</f>
        <v>20</v>
      </c>
      <c r="AD327" s="143">
        <f>VLOOKUP($D327,'struktura dle kraje'!$A:$O,10,0)</f>
        <v>316</v>
      </c>
      <c r="AE327" s="143">
        <f>VLOOKUP($D327,'struktura dle kraje'!$A:$O,11,0)</f>
        <v>25</v>
      </c>
      <c r="AF327" s="143">
        <f>VLOOKUP($D327,'struktura dle kraje'!$A:$O,12,0)</f>
        <v>267</v>
      </c>
      <c r="AG327" s="143">
        <f>VLOOKUP($D327,'struktura dle kraje'!$A:$O,13,0)</f>
        <v>20</v>
      </c>
      <c r="AH327" s="145">
        <f>VLOOKUP($D327,'struktura dle kraje'!$A:$O,14,0)</f>
        <v>683</v>
      </c>
      <c r="AI327" s="146">
        <f>VLOOKUP($D327,'struktura dle kraje'!$A:$O,15,0)</f>
        <v>2139</v>
      </c>
      <c r="AJ327" s="167">
        <f>VLOOKUP($F327,'struktura dle okresů'!$A:$O,4,0)</f>
        <v>482</v>
      </c>
      <c r="AK327" s="168">
        <f>VLOOKUP($F327,'struktura dle okresů'!$A:$O,5,0)</f>
        <v>6</v>
      </c>
      <c r="AL327" s="168">
        <f>VLOOKUP($F327,'struktura dle okresů'!$A:$O,6,0)</f>
        <v>48</v>
      </c>
      <c r="AM327" s="169">
        <f>VLOOKUP($F327,'struktura dle okresů'!$A:$O,7,0)</f>
        <v>536</v>
      </c>
      <c r="AN327" s="168">
        <f>VLOOKUP($F327,'struktura dle okresů'!$A:$O,8,0)</f>
        <v>35</v>
      </c>
      <c r="AO327" s="168">
        <f>VLOOKUP($F327,'struktura dle okresů'!$A:$O,9,0)</f>
        <v>20</v>
      </c>
      <c r="AP327" s="168">
        <f>VLOOKUP($F327,'struktura dle okresů'!$A:$O,10,0)</f>
        <v>97</v>
      </c>
      <c r="AQ327" s="168">
        <f>VLOOKUP($F327,'struktura dle okresů'!$A:$O,11,0)</f>
        <v>25</v>
      </c>
      <c r="AR327" s="168">
        <f>VLOOKUP($F327,'struktura dle okresů'!$A:$O,12,0)</f>
        <v>0</v>
      </c>
      <c r="AS327" s="168">
        <f>VLOOKUP($F327,'struktura dle okresů'!$A:$O,13,0)</f>
        <v>20</v>
      </c>
      <c r="AT327" s="170">
        <f>VLOOKUP($F327,'struktura dle okresů'!$A:$O,14,0)</f>
        <v>197</v>
      </c>
      <c r="AU327" s="171">
        <f>VLOOKUP($F327,'struktura dle okresů'!$A:$O,15,0)</f>
        <v>1028</v>
      </c>
      <c r="AV327" s="30" t="str">
        <f t="shared" si="189"/>
        <v/>
      </c>
      <c r="AW327" s="31" t="str">
        <f t="shared" si="190"/>
        <v/>
      </c>
      <c r="AX327" s="31" t="str">
        <f t="shared" si="191"/>
        <v/>
      </c>
      <c r="AY327" s="121" t="str">
        <f t="shared" si="192"/>
        <v/>
      </c>
      <c r="AZ327" s="31" t="str">
        <f t="shared" si="193"/>
        <v/>
      </c>
      <c r="BA327" s="31" t="str">
        <f t="shared" si="194"/>
        <v/>
      </c>
      <c r="BB327" s="31" t="str">
        <f t="shared" si="195"/>
        <v/>
      </c>
      <c r="BC327" s="31" t="str">
        <f t="shared" si="196"/>
        <v/>
      </c>
      <c r="BD327" s="31" t="str">
        <f t="shared" si="197"/>
        <v/>
      </c>
      <c r="BE327" s="31" t="str">
        <f t="shared" si="198"/>
        <v/>
      </c>
      <c r="BF327" s="122" t="str">
        <f t="shared" si="199"/>
        <v/>
      </c>
      <c r="BG327" s="123">
        <f t="shared" si="200"/>
        <v>6.1563718448594297E-3</v>
      </c>
      <c r="BH327" s="184" t="str">
        <f t="shared" si="201"/>
        <v/>
      </c>
      <c r="BI327" s="185" t="str">
        <f t="shared" si="202"/>
        <v/>
      </c>
      <c r="BJ327" s="185" t="str">
        <f t="shared" si="203"/>
        <v/>
      </c>
      <c r="BK327" s="186" t="str">
        <f t="shared" si="204"/>
        <v/>
      </c>
      <c r="BL327" s="185" t="str">
        <f t="shared" si="205"/>
        <v/>
      </c>
      <c r="BM327" s="185" t="str">
        <f t="shared" si="206"/>
        <v/>
      </c>
      <c r="BN327" s="185" t="str">
        <f t="shared" si="207"/>
        <v/>
      </c>
      <c r="BO327" s="185" t="str">
        <f t="shared" si="208"/>
        <v/>
      </c>
      <c r="BP327" s="185" t="str">
        <f t="shared" si="209"/>
        <v/>
      </c>
      <c r="BQ327" s="185" t="str">
        <f t="shared" si="210"/>
        <v/>
      </c>
      <c r="BR327" s="187" t="str">
        <f t="shared" si="211"/>
        <v/>
      </c>
      <c r="BS327" s="188">
        <f t="shared" si="212"/>
        <v>2.8050490883590462E-2</v>
      </c>
      <c r="BT327" s="209" t="str">
        <f t="shared" si="213"/>
        <v/>
      </c>
      <c r="BU327" s="210" t="str">
        <f t="shared" si="214"/>
        <v/>
      </c>
      <c r="BV327" s="210" t="str">
        <f t="shared" si="215"/>
        <v/>
      </c>
      <c r="BW327" s="211" t="str">
        <f t="shared" si="216"/>
        <v/>
      </c>
      <c r="BX327" s="210" t="str">
        <f t="shared" si="217"/>
        <v/>
      </c>
      <c r="BY327" s="210" t="str">
        <f t="shared" si="218"/>
        <v/>
      </c>
      <c r="BZ327" s="210" t="str">
        <f t="shared" si="219"/>
        <v/>
      </c>
      <c r="CA327" s="210" t="str">
        <f t="shared" si="220"/>
        <v/>
      </c>
      <c r="CB327" s="210" t="str">
        <f t="shared" si="221"/>
        <v/>
      </c>
      <c r="CC327" s="210" t="str">
        <f t="shared" si="222"/>
        <v/>
      </c>
      <c r="CD327" s="212" t="str">
        <f t="shared" si="223"/>
        <v/>
      </c>
      <c r="CE327" s="213">
        <f t="shared" si="224"/>
        <v>5.8365758754863814E-2</v>
      </c>
    </row>
    <row r="328" spans="1:83" x14ac:dyDescent="0.25">
      <c r="A328" s="12" t="s">
        <v>812</v>
      </c>
      <c r="B328" s="13" t="s">
        <v>813</v>
      </c>
      <c r="C328" s="13" t="s">
        <v>43</v>
      </c>
      <c r="D328" s="13" t="s">
        <v>65</v>
      </c>
      <c r="E328" s="13" t="s">
        <v>66</v>
      </c>
      <c r="F328" s="13" t="s">
        <v>67</v>
      </c>
      <c r="G328" s="13" t="s">
        <v>68</v>
      </c>
      <c r="H328" s="13" t="s">
        <v>205</v>
      </c>
      <c r="I328" s="13" t="str">
        <f t="shared" si="188"/>
        <v>ano</v>
      </c>
      <c r="J328" s="14">
        <f>VLOOKUP(D328,'struktura dle kraje'!A:C,3,0)</f>
        <v>555923</v>
      </c>
      <c r="K328" s="45">
        <f>VLOOKUP(F328,'struktura dle okresů'!A:C,3,0)</f>
        <v>116554</v>
      </c>
      <c r="L328" s="44">
        <v>74</v>
      </c>
      <c r="M328" s="14"/>
      <c r="N328" s="14">
        <v>5</v>
      </c>
      <c r="O328" s="15">
        <v>79</v>
      </c>
      <c r="P328" s="14">
        <v>17</v>
      </c>
      <c r="Q328" s="14">
        <v>5</v>
      </c>
      <c r="R328" s="14"/>
      <c r="S328" s="14">
        <v>10</v>
      </c>
      <c r="T328" s="14">
        <v>25</v>
      </c>
      <c r="U328" s="14"/>
      <c r="V328" s="16">
        <v>57</v>
      </c>
      <c r="W328" s="17"/>
      <c r="X328" s="142">
        <f>VLOOKUP($D328,'struktura dle kraje'!$A:$O,4,0)</f>
        <v>2448</v>
      </c>
      <c r="Y328" s="143">
        <f>VLOOKUP($D328,'struktura dle kraje'!$A:$O,5,0)</f>
        <v>35</v>
      </c>
      <c r="Z328" s="143">
        <f>VLOOKUP($D328,'struktura dle kraje'!$A:$O,6,0)</f>
        <v>268</v>
      </c>
      <c r="AA328" s="144">
        <f>VLOOKUP($D328,'struktura dle kraje'!$A:$O,7,0)</f>
        <v>2751</v>
      </c>
      <c r="AB328" s="143">
        <f>VLOOKUP($D328,'struktura dle kraje'!$A:$O,8,0)</f>
        <v>24</v>
      </c>
      <c r="AC328" s="143">
        <f>VLOOKUP($D328,'struktura dle kraje'!$A:$O,9,0)</f>
        <v>10</v>
      </c>
      <c r="AD328" s="143">
        <f>VLOOKUP($D328,'struktura dle kraje'!$A:$O,10,0)</f>
        <v>446</v>
      </c>
      <c r="AE328" s="143">
        <f>VLOOKUP($D328,'struktura dle kraje'!$A:$O,11,0)</f>
        <v>519</v>
      </c>
      <c r="AF328" s="143">
        <f>VLOOKUP($D328,'struktura dle kraje'!$A:$O,12,0)</f>
        <v>532</v>
      </c>
      <c r="AG328" s="143">
        <f>VLOOKUP($D328,'struktura dle kraje'!$A:$O,13,0)</f>
        <v>30</v>
      </c>
      <c r="AH328" s="145">
        <f>VLOOKUP($D328,'struktura dle kraje'!$A:$O,14,0)</f>
        <v>1561</v>
      </c>
      <c r="AI328" s="146">
        <f>VLOOKUP($D328,'struktura dle kraje'!$A:$O,15,0)</f>
        <v>1116</v>
      </c>
      <c r="AJ328" s="167">
        <f>VLOOKUP($F328,'struktura dle okresů'!$A:$O,4,0)</f>
        <v>464</v>
      </c>
      <c r="AK328" s="168">
        <f>VLOOKUP($F328,'struktura dle okresů'!$A:$O,5,0)</f>
        <v>5</v>
      </c>
      <c r="AL328" s="168">
        <f>VLOOKUP($F328,'struktura dle okresů'!$A:$O,6,0)</f>
        <v>26</v>
      </c>
      <c r="AM328" s="169">
        <f>VLOOKUP($F328,'struktura dle okresů'!$A:$O,7,0)</f>
        <v>495</v>
      </c>
      <c r="AN328" s="168">
        <f>VLOOKUP($F328,'struktura dle okresů'!$A:$O,8,0)</f>
        <v>17</v>
      </c>
      <c r="AO328" s="168">
        <f>VLOOKUP($F328,'struktura dle okresů'!$A:$O,9,0)</f>
        <v>5</v>
      </c>
      <c r="AP328" s="168">
        <f>VLOOKUP($F328,'struktura dle okresů'!$A:$O,10,0)</f>
        <v>0</v>
      </c>
      <c r="AQ328" s="168">
        <f>VLOOKUP($F328,'struktura dle okresů'!$A:$O,11,0)</f>
        <v>333</v>
      </c>
      <c r="AR328" s="168">
        <f>VLOOKUP($F328,'struktura dle okresů'!$A:$O,12,0)</f>
        <v>379</v>
      </c>
      <c r="AS328" s="168">
        <f>VLOOKUP($F328,'struktura dle okresů'!$A:$O,13,0)</f>
        <v>0</v>
      </c>
      <c r="AT328" s="170">
        <f>VLOOKUP($F328,'struktura dle okresů'!$A:$O,14,0)</f>
        <v>734</v>
      </c>
      <c r="AU328" s="171">
        <f>VLOOKUP($F328,'struktura dle okresů'!$A:$O,15,0)</f>
        <v>496</v>
      </c>
      <c r="AV328" s="30">
        <f t="shared" si="189"/>
        <v>1.7490368479519723E-3</v>
      </c>
      <c r="AW328" s="31" t="str">
        <f t="shared" si="190"/>
        <v/>
      </c>
      <c r="AX328" s="31">
        <f t="shared" si="191"/>
        <v>1.0193679918450561E-3</v>
      </c>
      <c r="AY328" s="121">
        <f t="shared" si="192"/>
        <v>1.6446341209534715E-3</v>
      </c>
      <c r="AZ328" s="31">
        <f t="shared" si="193"/>
        <v>3.0195381882770871E-2</v>
      </c>
      <c r="BA328" s="31">
        <f t="shared" si="194"/>
        <v>1.3123359580052493E-2</v>
      </c>
      <c r="BB328" s="31" t="str">
        <f t="shared" si="195"/>
        <v/>
      </c>
      <c r="BC328" s="31">
        <f t="shared" si="196"/>
        <v>8.2815734989648033E-4</v>
      </c>
      <c r="BD328" s="31">
        <f t="shared" si="197"/>
        <v>6.3661828367710723E-3</v>
      </c>
      <c r="BE328" s="31" t="str">
        <f t="shared" si="198"/>
        <v/>
      </c>
      <c r="BF328" s="122">
        <f t="shared" si="199"/>
        <v>1.9964274456236207E-3</v>
      </c>
      <c r="BG328" s="123" t="str">
        <f t="shared" si="200"/>
        <v/>
      </c>
      <c r="BH328" s="184">
        <f t="shared" si="201"/>
        <v>3.0228758169934641E-2</v>
      </c>
      <c r="BI328" s="185" t="str">
        <f t="shared" si="202"/>
        <v/>
      </c>
      <c r="BJ328" s="185">
        <f t="shared" si="203"/>
        <v>1.8656716417910446E-2</v>
      </c>
      <c r="BK328" s="186">
        <f t="shared" si="204"/>
        <v>2.8716830243547802E-2</v>
      </c>
      <c r="BL328" s="185">
        <f t="shared" si="205"/>
        <v>0.70833333333333337</v>
      </c>
      <c r="BM328" s="185">
        <f t="shared" si="206"/>
        <v>0.5</v>
      </c>
      <c r="BN328" s="185" t="str">
        <f t="shared" si="207"/>
        <v/>
      </c>
      <c r="BO328" s="185">
        <f t="shared" si="208"/>
        <v>1.9267822736030827E-2</v>
      </c>
      <c r="BP328" s="185">
        <f t="shared" si="209"/>
        <v>4.6992481203007516E-2</v>
      </c>
      <c r="BQ328" s="185" t="str">
        <f t="shared" si="210"/>
        <v/>
      </c>
      <c r="BR328" s="187">
        <f t="shared" si="211"/>
        <v>3.6515054452274182E-2</v>
      </c>
      <c r="BS328" s="188" t="str">
        <f t="shared" si="212"/>
        <v/>
      </c>
      <c r="BT328" s="209">
        <f t="shared" si="213"/>
        <v>0.15948275862068967</v>
      </c>
      <c r="BU328" s="210" t="str">
        <f t="shared" si="214"/>
        <v/>
      </c>
      <c r="BV328" s="210">
        <f t="shared" si="215"/>
        <v>0.19230769230769232</v>
      </c>
      <c r="BW328" s="211">
        <f t="shared" si="216"/>
        <v>0.1595959595959596</v>
      </c>
      <c r="BX328" s="210">
        <f t="shared" si="217"/>
        <v>1</v>
      </c>
      <c r="BY328" s="210">
        <f t="shared" si="218"/>
        <v>1</v>
      </c>
      <c r="BZ328" s="210" t="str">
        <f t="shared" si="219"/>
        <v/>
      </c>
      <c r="CA328" s="210">
        <f t="shared" si="220"/>
        <v>3.003003003003003E-2</v>
      </c>
      <c r="CB328" s="210">
        <f t="shared" si="221"/>
        <v>6.5963060686015831E-2</v>
      </c>
      <c r="CC328" s="210" t="str">
        <f t="shared" si="222"/>
        <v/>
      </c>
      <c r="CD328" s="212">
        <f t="shared" si="223"/>
        <v>7.7656675749318796E-2</v>
      </c>
      <c r="CE328" s="213" t="str">
        <f t="shared" si="224"/>
        <v/>
      </c>
    </row>
    <row r="329" spans="1:83" x14ac:dyDescent="0.25">
      <c r="A329" s="12" t="s">
        <v>814</v>
      </c>
      <c r="B329" s="13" t="s">
        <v>815</v>
      </c>
      <c r="C329" s="13" t="s">
        <v>25</v>
      </c>
      <c r="D329" s="13" t="s">
        <v>44</v>
      </c>
      <c r="E329" s="13" t="s">
        <v>45</v>
      </c>
      <c r="F329" s="13" t="s">
        <v>46</v>
      </c>
      <c r="G329" s="13" t="s">
        <v>47</v>
      </c>
      <c r="H329" s="13" t="s">
        <v>205</v>
      </c>
      <c r="I329" s="13" t="str">
        <f t="shared" si="188"/>
        <v>ne</v>
      </c>
      <c r="J329" s="14">
        <f>VLOOKUP(D329,'struktura dle kraje'!A:C,3,0)</f>
        <v>1397880</v>
      </c>
      <c r="K329" s="45">
        <f>VLOOKUP(F329,'struktura dle okresů'!A:C,3,0)</f>
        <v>1397880</v>
      </c>
      <c r="L329" s="44"/>
      <c r="M329" s="14"/>
      <c r="N329" s="14"/>
      <c r="O329" s="15"/>
      <c r="P329" s="14"/>
      <c r="Q329" s="14"/>
      <c r="R329" s="14"/>
      <c r="S329" s="14">
        <v>50</v>
      </c>
      <c r="T329" s="14"/>
      <c r="U329" s="14"/>
      <c r="V329" s="16">
        <v>50</v>
      </c>
      <c r="W329" s="17"/>
      <c r="X329" s="142">
        <f>VLOOKUP($D329,'struktura dle kraje'!$A:$O,4,0)</f>
        <v>7054</v>
      </c>
      <c r="Y329" s="143">
        <f>VLOOKUP($D329,'struktura dle kraje'!$A:$O,5,0)</f>
        <v>156</v>
      </c>
      <c r="Z329" s="143">
        <f>VLOOKUP($D329,'struktura dle kraje'!$A:$O,6,0)</f>
        <v>1231</v>
      </c>
      <c r="AA329" s="144">
        <f>VLOOKUP($D329,'struktura dle kraje'!$A:$O,7,0)</f>
        <v>8441</v>
      </c>
      <c r="AB329" s="143">
        <f>VLOOKUP($D329,'struktura dle kraje'!$A:$O,8,0)</f>
        <v>96</v>
      </c>
      <c r="AC329" s="143">
        <f>VLOOKUP($D329,'struktura dle kraje'!$A:$O,9,0)</f>
        <v>47</v>
      </c>
      <c r="AD329" s="143">
        <f>VLOOKUP($D329,'struktura dle kraje'!$A:$O,10,0)</f>
        <v>1277</v>
      </c>
      <c r="AE329" s="143">
        <f>VLOOKUP($D329,'struktura dle kraje'!$A:$O,11,0)</f>
        <v>1300</v>
      </c>
      <c r="AF329" s="143">
        <f>VLOOKUP($D329,'struktura dle kraje'!$A:$O,12,0)</f>
        <v>379</v>
      </c>
      <c r="AG329" s="143">
        <f>VLOOKUP($D329,'struktura dle kraje'!$A:$O,13,0)</f>
        <v>76</v>
      </c>
      <c r="AH329" s="145">
        <f>VLOOKUP($D329,'struktura dle kraje'!$A:$O,14,0)</f>
        <v>3175</v>
      </c>
      <c r="AI329" s="146">
        <f>VLOOKUP($D329,'struktura dle kraje'!$A:$O,15,0)</f>
        <v>120</v>
      </c>
      <c r="AJ329" s="167">
        <f>VLOOKUP($F329,'struktura dle okresů'!$A:$O,4,0)</f>
        <v>7054</v>
      </c>
      <c r="AK329" s="168">
        <f>VLOOKUP($F329,'struktura dle okresů'!$A:$O,5,0)</f>
        <v>156</v>
      </c>
      <c r="AL329" s="168">
        <f>VLOOKUP($F329,'struktura dle okresů'!$A:$O,6,0)</f>
        <v>1231</v>
      </c>
      <c r="AM329" s="169">
        <f>VLOOKUP($F329,'struktura dle okresů'!$A:$O,7,0)</f>
        <v>8441</v>
      </c>
      <c r="AN329" s="168">
        <f>VLOOKUP($F329,'struktura dle okresů'!$A:$O,8,0)</f>
        <v>96</v>
      </c>
      <c r="AO329" s="168">
        <f>VLOOKUP($F329,'struktura dle okresů'!$A:$O,9,0)</f>
        <v>47</v>
      </c>
      <c r="AP329" s="168">
        <f>VLOOKUP($F329,'struktura dle okresů'!$A:$O,10,0)</f>
        <v>1277</v>
      </c>
      <c r="AQ329" s="168">
        <f>VLOOKUP($F329,'struktura dle okresů'!$A:$O,11,0)</f>
        <v>1300</v>
      </c>
      <c r="AR329" s="168">
        <f>VLOOKUP($F329,'struktura dle okresů'!$A:$O,12,0)</f>
        <v>379</v>
      </c>
      <c r="AS329" s="168">
        <f>VLOOKUP($F329,'struktura dle okresů'!$A:$O,13,0)</f>
        <v>76</v>
      </c>
      <c r="AT329" s="170">
        <f>VLOOKUP($F329,'struktura dle okresů'!$A:$O,14,0)</f>
        <v>3175</v>
      </c>
      <c r="AU329" s="171">
        <f>VLOOKUP($F329,'struktura dle okresů'!$A:$O,15,0)</f>
        <v>120</v>
      </c>
      <c r="AV329" s="30" t="str">
        <f t="shared" si="189"/>
        <v/>
      </c>
      <c r="AW329" s="31" t="str">
        <f t="shared" si="190"/>
        <v/>
      </c>
      <c r="AX329" s="31" t="str">
        <f t="shared" si="191"/>
        <v/>
      </c>
      <c r="AY329" s="121" t="str">
        <f t="shared" si="192"/>
        <v/>
      </c>
      <c r="AZ329" s="31" t="str">
        <f t="shared" si="193"/>
        <v/>
      </c>
      <c r="BA329" s="31" t="str">
        <f t="shared" si="194"/>
        <v/>
      </c>
      <c r="BB329" s="31" t="str">
        <f t="shared" si="195"/>
        <v/>
      </c>
      <c r="BC329" s="31">
        <f t="shared" si="196"/>
        <v>4.140786749482402E-3</v>
      </c>
      <c r="BD329" s="31" t="str">
        <f t="shared" si="197"/>
        <v/>
      </c>
      <c r="BE329" s="31" t="str">
        <f t="shared" si="198"/>
        <v/>
      </c>
      <c r="BF329" s="122">
        <f t="shared" si="199"/>
        <v>1.751252145283878E-3</v>
      </c>
      <c r="BG329" s="123" t="str">
        <f t="shared" si="200"/>
        <v/>
      </c>
      <c r="BH329" s="184" t="str">
        <f t="shared" si="201"/>
        <v/>
      </c>
      <c r="BI329" s="185" t="str">
        <f t="shared" si="202"/>
        <v/>
      </c>
      <c r="BJ329" s="185" t="str">
        <f t="shared" si="203"/>
        <v/>
      </c>
      <c r="BK329" s="186" t="str">
        <f t="shared" si="204"/>
        <v/>
      </c>
      <c r="BL329" s="185" t="str">
        <f t="shared" si="205"/>
        <v/>
      </c>
      <c r="BM329" s="185" t="str">
        <f t="shared" si="206"/>
        <v/>
      </c>
      <c r="BN329" s="185" t="str">
        <f t="shared" si="207"/>
        <v/>
      </c>
      <c r="BO329" s="185">
        <f t="shared" si="208"/>
        <v>3.8461538461538464E-2</v>
      </c>
      <c r="BP329" s="185" t="str">
        <f t="shared" si="209"/>
        <v/>
      </c>
      <c r="BQ329" s="185" t="str">
        <f t="shared" si="210"/>
        <v/>
      </c>
      <c r="BR329" s="187">
        <f t="shared" si="211"/>
        <v>1.5748031496062992E-2</v>
      </c>
      <c r="BS329" s="188" t="str">
        <f t="shared" si="212"/>
        <v/>
      </c>
      <c r="BT329" s="209" t="str">
        <f t="shared" si="213"/>
        <v/>
      </c>
      <c r="BU329" s="210" t="str">
        <f t="shared" si="214"/>
        <v/>
      </c>
      <c r="BV329" s="210" t="str">
        <f t="shared" si="215"/>
        <v/>
      </c>
      <c r="BW329" s="211" t="str">
        <f t="shared" si="216"/>
        <v/>
      </c>
      <c r="BX329" s="210" t="str">
        <f t="shared" si="217"/>
        <v/>
      </c>
      <c r="BY329" s="210" t="str">
        <f t="shared" si="218"/>
        <v/>
      </c>
      <c r="BZ329" s="210" t="str">
        <f t="shared" si="219"/>
        <v/>
      </c>
      <c r="CA329" s="210">
        <f t="shared" si="220"/>
        <v>3.8461538461538464E-2</v>
      </c>
      <c r="CB329" s="210" t="str">
        <f t="shared" si="221"/>
        <v/>
      </c>
      <c r="CC329" s="210" t="str">
        <f t="shared" si="222"/>
        <v/>
      </c>
      <c r="CD329" s="212">
        <f t="shared" si="223"/>
        <v>1.5748031496062992E-2</v>
      </c>
      <c r="CE329" s="213" t="str">
        <f t="shared" si="224"/>
        <v/>
      </c>
    </row>
    <row r="330" spans="1:83" x14ac:dyDescent="0.25">
      <c r="A330" s="12" t="s">
        <v>816</v>
      </c>
      <c r="B330" s="13" t="s">
        <v>817</v>
      </c>
      <c r="C330" s="13" t="s">
        <v>204</v>
      </c>
      <c r="D330" s="13" t="s">
        <v>37</v>
      </c>
      <c r="E330" s="13" t="s">
        <v>38</v>
      </c>
      <c r="F330" s="13" t="s">
        <v>268</v>
      </c>
      <c r="G330" s="13" t="s">
        <v>269</v>
      </c>
      <c r="H330" s="13" t="s">
        <v>205</v>
      </c>
      <c r="I330" s="13" t="str">
        <f t="shared" si="188"/>
        <v>ne</v>
      </c>
      <c r="J330" s="14">
        <f>VLOOKUP(D330,'struktura dle kraje'!A:C,3,0)</f>
        <v>808356</v>
      </c>
      <c r="K330" s="45">
        <f>VLOOKUP(F330,'struktura dle okresů'!A:C,3,0)</f>
        <v>119104</v>
      </c>
      <c r="L330" s="44"/>
      <c r="M330" s="14"/>
      <c r="N330" s="14"/>
      <c r="O330" s="15"/>
      <c r="P330" s="14"/>
      <c r="Q330" s="14"/>
      <c r="R330" s="14"/>
      <c r="S330" s="14"/>
      <c r="T330" s="14"/>
      <c r="U330" s="14">
        <v>26</v>
      </c>
      <c r="V330" s="16">
        <v>26</v>
      </c>
      <c r="W330" s="17"/>
      <c r="X330" s="142">
        <f>VLOOKUP($D330,'struktura dle kraje'!$A:$O,4,0)</f>
        <v>3415</v>
      </c>
      <c r="Y330" s="143">
        <f>VLOOKUP($D330,'struktura dle kraje'!$A:$O,5,0)</f>
        <v>43</v>
      </c>
      <c r="Z330" s="143">
        <f>VLOOKUP($D330,'struktura dle kraje'!$A:$O,6,0)</f>
        <v>355</v>
      </c>
      <c r="AA330" s="144">
        <f>VLOOKUP($D330,'struktura dle kraje'!$A:$O,7,0)</f>
        <v>3813</v>
      </c>
      <c r="AB330" s="143">
        <f>VLOOKUP($D330,'struktura dle kraje'!$A:$O,8,0)</f>
        <v>27</v>
      </c>
      <c r="AC330" s="143">
        <f>VLOOKUP($D330,'struktura dle kraje'!$A:$O,9,0)</f>
        <v>40</v>
      </c>
      <c r="AD330" s="143">
        <f>VLOOKUP($D330,'struktura dle kraje'!$A:$O,10,0)</f>
        <v>1117</v>
      </c>
      <c r="AE330" s="143">
        <f>VLOOKUP($D330,'struktura dle kraje'!$A:$O,11,0)</f>
        <v>642</v>
      </c>
      <c r="AF330" s="143">
        <f>VLOOKUP($D330,'struktura dle kraje'!$A:$O,12,0)</f>
        <v>157</v>
      </c>
      <c r="AG330" s="143">
        <f>VLOOKUP($D330,'struktura dle kraje'!$A:$O,13,0)</f>
        <v>49</v>
      </c>
      <c r="AH330" s="145">
        <f>VLOOKUP($D330,'struktura dle kraje'!$A:$O,14,0)</f>
        <v>2032</v>
      </c>
      <c r="AI330" s="146">
        <f>VLOOKUP($D330,'struktura dle kraje'!$A:$O,15,0)</f>
        <v>692</v>
      </c>
      <c r="AJ330" s="167">
        <f>VLOOKUP($F330,'struktura dle okresů'!$A:$O,4,0)</f>
        <v>523</v>
      </c>
      <c r="AK330" s="168">
        <f>VLOOKUP($F330,'struktura dle okresů'!$A:$O,5,0)</f>
        <v>7</v>
      </c>
      <c r="AL330" s="168">
        <f>VLOOKUP($F330,'struktura dle okresů'!$A:$O,6,0)</f>
        <v>38</v>
      </c>
      <c r="AM330" s="169">
        <f>VLOOKUP($F330,'struktura dle okresů'!$A:$O,7,0)</f>
        <v>568</v>
      </c>
      <c r="AN330" s="168">
        <f>VLOOKUP($F330,'struktura dle okresů'!$A:$O,8,0)</f>
        <v>15</v>
      </c>
      <c r="AO330" s="168">
        <f>VLOOKUP($F330,'struktura dle okresů'!$A:$O,9,0)</f>
        <v>15</v>
      </c>
      <c r="AP330" s="168">
        <f>VLOOKUP($F330,'struktura dle okresů'!$A:$O,10,0)</f>
        <v>173</v>
      </c>
      <c r="AQ330" s="168">
        <f>VLOOKUP($F330,'struktura dle okresů'!$A:$O,11,0)</f>
        <v>371</v>
      </c>
      <c r="AR330" s="168">
        <f>VLOOKUP($F330,'struktura dle okresů'!$A:$O,12,0)</f>
        <v>0</v>
      </c>
      <c r="AS330" s="168">
        <f>VLOOKUP($F330,'struktura dle okresů'!$A:$O,13,0)</f>
        <v>26</v>
      </c>
      <c r="AT330" s="170">
        <f>VLOOKUP($F330,'struktura dle okresů'!$A:$O,14,0)</f>
        <v>600</v>
      </c>
      <c r="AU330" s="171">
        <f>VLOOKUP($F330,'struktura dle okresů'!$A:$O,15,0)</f>
        <v>60</v>
      </c>
      <c r="AV330" s="30" t="str">
        <f t="shared" si="189"/>
        <v/>
      </c>
      <c r="AW330" s="31" t="str">
        <f t="shared" si="190"/>
        <v/>
      </c>
      <c r="AX330" s="31" t="str">
        <f t="shared" si="191"/>
        <v/>
      </c>
      <c r="AY330" s="121" t="str">
        <f t="shared" si="192"/>
        <v/>
      </c>
      <c r="AZ330" s="31" t="str">
        <f t="shared" si="193"/>
        <v/>
      </c>
      <c r="BA330" s="31" t="str">
        <f t="shared" si="194"/>
        <v/>
      </c>
      <c r="BB330" s="31" t="str">
        <f t="shared" si="195"/>
        <v/>
      </c>
      <c r="BC330" s="31" t="str">
        <f t="shared" si="196"/>
        <v/>
      </c>
      <c r="BD330" s="31" t="str">
        <f t="shared" si="197"/>
        <v/>
      </c>
      <c r="BE330" s="31">
        <f t="shared" si="198"/>
        <v>4.5694200351493852E-2</v>
      </c>
      <c r="BF330" s="122">
        <f t="shared" si="199"/>
        <v>9.1065111554761657E-4</v>
      </c>
      <c r="BG330" s="123" t="str">
        <f t="shared" si="200"/>
        <v/>
      </c>
      <c r="BH330" s="184" t="str">
        <f t="shared" si="201"/>
        <v/>
      </c>
      <c r="BI330" s="185" t="str">
        <f t="shared" si="202"/>
        <v/>
      </c>
      <c r="BJ330" s="185" t="str">
        <f t="shared" si="203"/>
        <v/>
      </c>
      <c r="BK330" s="186" t="str">
        <f t="shared" si="204"/>
        <v/>
      </c>
      <c r="BL330" s="185" t="str">
        <f t="shared" si="205"/>
        <v/>
      </c>
      <c r="BM330" s="185" t="str">
        <f t="shared" si="206"/>
        <v/>
      </c>
      <c r="BN330" s="185" t="str">
        <f t="shared" si="207"/>
        <v/>
      </c>
      <c r="BO330" s="185" t="str">
        <f t="shared" si="208"/>
        <v/>
      </c>
      <c r="BP330" s="185" t="str">
        <f t="shared" si="209"/>
        <v/>
      </c>
      <c r="BQ330" s="185">
        <f t="shared" si="210"/>
        <v>0.53061224489795922</v>
      </c>
      <c r="BR330" s="187">
        <f t="shared" si="211"/>
        <v>1.2795275590551181E-2</v>
      </c>
      <c r="BS330" s="188" t="str">
        <f t="shared" si="212"/>
        <v/>
      </c>
      <c r="BT330" s="209" t="str">
        <f t="shared" si="213"/>
        <v/>
      </c>
      <c r="BU330" s="210" t="str">
        <f t="shared" si="214"/>
        <v/>
      </c>
      <c r="BV330" s="210" t="str">
        <f t="shared" si="215"/>
        <v/>
      </c>
      <c r="BW330" s="211" t="str">
        <f t="shared" si="216"/>
        <v/>
      </c>
      <c r="BX330" s="210" t="str">
        <f t="shared" si="217"/>
        <v/>
      </c>
      <c r="BY330" s="210" t="str">
        <f t="shared" si="218"/>
        <v/>
      </c>
      <c r="BZ330" s="210" t="str">
        <f t="shared" si="219"/>
        <v/>
      </c>
      <c r="CA330" s="210" t="str">
        <f t="shared" si="220"/>
        <v/>
      </c>
      <c r="CB330" s="210" t="str">
        <f t="shared" si="221"/>
        <v/>
      </c>
      <c r="CC330" s="210">
        <f t="shared" si="222"/>
        <v>1</v>
      </c>
      <c r="CD330" s="212">
        <f t="shared" si="223"/>
        <v>4.3333333333333335E-2</v>
      </c>
      <c r="CE330" s="213" t="str">
        <f t="shared" si="224"/>
        <v/>
      </c>
    </row>
    <row r="331" spans="1:83" x14ac:dyDescent="0.25">
      <c r="A331" s="12" t="s">
        <v>818</v>
      </c>
      <c r="B331" s="13" t="s">
        <v>819</v>
      </c>
      <c r="C331" s="13" t="s">
        <v>71</v>
      </c>
      <c r="D331" s="13" t="s">
        <v>102</v>
      </c>
      <c r="E331" s="13" t="s">
        <v>103</v>
      </c>
      <c r="F331" s="13" t="s">
        <v>114</v>
      </c>
      <c r="G331" s="13" t="s">
        <v>115</v>
      </c>
      <c r="H331" s="13" t="s">
        <v>48</v>
      </c>
      <c r="I331" s="13" t="str">
        <f t="shared" si="188"/>
        <v>ano</v>
      </c>
      <c r="J331" s="14">
        <f>VLOOKUP(D331,'struktura dle kraje'!A:C,3,0)</f>
        <v>1229343</v>
      </c>
      <c r="K331" s="45">
        <f>VLOOKUP(F331,'struktura dle okresů'!A:C,3,0)</f>
        <v>402739</v>
      </c>
      <c r="L331" s="44">
        <v>1554</v>
      </c>
      <c r="M331" s="14">
        <v>38</v>
      </c>
      <c r="N331" s="14">
        <v>305</v>
      </c>
      <c r="O331" s="15">
        <v>1897</v>
      </c>
      <c r="P331" s="14">
        <v>2</v>
      </c>
      <c r="Q331" s="14">
        <v>3</v>
      </c>
      <c r="R331" s="14"/>
      <c r="S331" s="14"/>
      <c r="T331" s="14"/>
      <c r="U331" s="14"/>
      <c r="V331" s="16">
        <v>5</v>
      </c>
      <c r="W331" s="17"/>
      <c r="X331" s="142">
        <f>VLOOKUP($D331,'struktura dle kraje'!$A:$O,4,0)</f>
        <v>5301</v>
      </c>
      <c r="Y331" s="143">
        <f>VLOOKUP($D331,'struktura dle kraje'!$A:$O,5,0)</f>
        <v>144</v>
      </c>
      <c r="Z331" s="143">
        <f>VLOOKUP($D331,'struktura dle kraje'!$A:$O,6,0)</f>
        <v>674</v>
      </c>
      <c r="AA331" s="144">
        <f>VLOOKUP($D331,'struktura dle kraje'!$A:$O,7,0)</f>
        <v>6119</v>
      </c>
      <c r="AB331" s="143">
        <f>VLOOKUP($D331,'struktura dle kraje'!$A:$O,8,0)</f>
        <v>68</v>
      </c>
      <c r="AC331" s="143">
        <f>VLOOKUP($D331,'struktura dle kraje'!$A:$O,9,0)</f>
        <v>28</v>
      </c>
      <c r="AD331" s="143">
        <f>VLOOKUP($D331,'struktura dle kraje'!$A:$O,10,0)</f>
        <v>1130</v>
      </c>
      <c r="AE331" s="143">
        <f>VLOOKUP($D331,'struktura dle kraje'!$A:$O,11,0)</f>
        <v>1003</v>
      </c>
      <c r="AF331" s="143">
        <f>VLOOKUP($D331,'struktura dle kraje'!$A:$O,12,0)</f>
        <v>364</v>
      </c>
      <c r="AG331" s="143">
        <f>VLOOKUP($D331,'struktura dle kraje'!$A:$O,13,0)</f>
        <v>67</v>
      </c>
      <c r="AH331" s="145">
        <f>VLOOKUP($D331,'struktura dle kraje'!$A:$O,14,0)</f>
        <v>2660</v>
      </c>
      <c r="AI331" s="146">
        <f>VLOOKUP($D331,'struktura dle kraje'!$A:$O,15,0)</f>
        <v>270</v>
      </c>
      <c r="AJ331" s="167">
        <f>VLOOKUP($F331,'struktura dle okresů'!$A:$O,4,0)</f>
        <v>3184</v>
      </c>
      <c r="AK331" s="168">
        <f>VLOOKUP($F331,'struktura dle okresů'!$A:$O,5,0)</f>
        <v>85</v>
      </c>
      <c r="AL331" s="168">
        <f>VLOOKUP($F331,'struktura dle okresů'!$A:$O,6,0)</f>
        <v>518</v>
      </c>
      <c r="AM331" s="169">
        <f>VLOOKUP($F331,'struktura dle okresů'!$A:$O,7,0)</f>
        <v>3787</v>
      </c>
      <c r="AN331" s="168">
        <f>VLOOKUP($F331,'struktura dle okresů'!$A:$O,8,0)</f>
        <v>63</v>
      </c>
      <c r="AO331" s="168">
        <f>VLOOKUP($F331,'struktura dle okresů'!$A:$O,9,0)</f>
        <v>23</v>
      </c>
      <c r="AP331" s="168">
        <f>VLOOKUP($F331,'struktura dle okresů'!$A:$O,10,0)</f>
        <v>339</v>
      </c>
      <c r="AQ331" s="168">
        <f>VLOOKUP($F331,'struktura dle okresů'!$A:$O,11,0)</f>
        <v>813</v>
      </c>
      <c r="AR331" s="168">
        <f>VLOOKUP($F331,'struktura dle okresů'!$A:$O,12,0)</f>
        <v>170</v>
      </c>
      <c r="AS331" s="168">
        <f>VLOOKUP($F331,'struktura dle okresů'!$A:$O,13,0)</f>
        <v>20</v>
      </c>
      <c r="AT331" s="170">
        <f>VLOOKUP($F331,'struktura dle okresů'!$A:$O,14,0)</f>
        <v>1428</v>
      </c>
      <c r="AU331" s="171">
        <f>VLOOKUP($F331,'struktura dle okresů'!$A:$O,15,0)</f>
        <v>0</v>
      </c>
      <c r="AV331" s="30">
        <f t="shared" si="189"/>
        <v>3.6729773806991418E-2</v>
      </c>
      <c r="AW331" s="31">
        <f t="shared" si="190"/>
        <v>4.6285018270401948E-2</v>
      </c>
      <c r="AX331" s="31">
        <f t="shared" si="191"/>
        <v>6.218144750254842E-2</v>
      </c>
      <c r="AY331" s="121">
        <f t="shared" si="192"/>
        <v>3.9492037056313108E-2</v>
      </c>
      <c r="AZ331" s="31">
        <f t="shared" si="193"/>
        <v>3.552397868561279E-3</v>
      </c>
      <c r="BA331" s="31">
        <f t="shared" si="194"/>
        <v>7.874015748031496E-3</v>
      </c>
      <c r="BB331" s="31" t="str">
        <f t="shared" si="195"/>
        <v/>
      </c>
      <c r="BC331" s="31" t="str">
        <f t="shared" si="196"/>
        <v/>
      </c>
      <c r="BD331" s="31" t="str">
        <f t="shared" si="197"/>
        <v/>
      </c>
      <c r="BE331" s="31" t="str">
        <f t="shared" si="198"/>
        <v/>
      </c>
      <c r="BF331" s="122">
        <f t="shared" si="199"/>
        <v>1.751252145283878E-4</v>
      </c>
      <c r="BG331" s="123" t="str">
        <f t="shared" si="200"/>
        <v/>
      </c>
      <c r="BH331" s="184">
        <f t="shared" si="201"/>
        <v>0.29315223542727786</v>
      </c>
      <c r="BI331" s="185">
        <f t="shared" si="202"/>
        <v>0.2638888888888889</v>
      </c>
      <c r="BJ331" s="185">
        <f t="shared" si="203"/>
        <v>0.45252225519287836</v>
      </c>
      <c r="BK331" s="186">
        <f t="shared" si="204"/>
        <v>0.31001797679359372</v>
      </c>
      <c r="BL331" s="185">
        <f t="shared" si="205"/>
        <v>2.9411764705882353E-2</v>
      </c>
      <c r="BM331" s="185">
        <f t="shared" si="206"/>
        <v>0.10714285714285714</v>
      </c>
      <c r="BN331" s="185" t="str">
        <f t="shared" si="207"/>
        <v/>
      </c>
      <c r="BO331" s="185" t="str">
        <f t="shared" si="208"/>
        <v/>
      </c>
      <c r="BP331" s="185" t="str">
        <f t="shared" si="209"/>
        <v/>
      </c>
      <c r="BQ331" s="185" t="str">
        <f t="shared" si="210"/>
        <v/>
      </c>
      <c r="BR331" s="187">
        <f t="shared" si="211"/>
        <v>1.8796992481203006E-3</v>
      </c>
      <c r="BS331" s="188" t="str">
        <f t="shared" si="212"/>
        <v/>
      </c>
      <c r="BT331" s="209">
        <f t="shared" si="213"/>
        <v>0.48806532663316582</v>
      </c>
      <c r="BU331" s="210">
        <f t="shared" si="214"/>
        <v>0.44705882352941179</v>
      </c>
      <c r="BV331" s="210">
        <f t="shared" si="215"/>
        <v>0.58880308880308885</v>
      </c>
      <c r="BW331" s="211">
        <f t="shared" si="216"/>
        <v>0.50092421441774493</v>
      </c>
      <c r="BX331" s="210">
        <f t="shared" si="217"/>
        <v>3.1746031746031744E-2</v>
      </c>
      <c r="BY331" s="210">
        <f t="shared" si="218"/>
        <v>0.13043478260869565</v>
      </c>
      <c r="BZ331" s="210" t="str">
        <f t="shared" si="219"/>
        <v/>
      </c>
      <c r="CA331" s="210" t="str">
        <f t="shared" si="220"/>
        <v/>
      </c>
      <c r="CB331" s="210" t="str">
        <f t="shared" si="221"/>
        <v/>
      </c>
      <c r="CC331" s="210" t="str">
        <f t="shared" si="222"/>
        <v/>
      </c>
      <c r="CD331" s="212">
        <f t="shared" si="223"/>
        <v>3.5014005602240898E-3</v>
      </c>
      <c r="CE331" s="213" t="str">
        <f t="shared" si="224"/>
        <v/>
      </c>
    </row>
    <row r="332" spans="1:83" x14ac:dyDescent="0.25">
      <c r="A332" s="12" t="s">
        <v>820</v>
      </c>
      <c r="B332" s="13" t="s">
        <v>821</v>
      </c>
      <c r="C332" s="13" t="s">
        <v>132</v>
      </c>
      <c r="D332" s="13" t="s">
        <v>44</v>
      </c>
      <c r="E332" s="13" t="s">
        <v>45</v>
      </c>
      <c r="F332" s="13" t="s">
        <v>46</v>
      </c>
      <c r="G332" s="13" t="s">
        <v>47</v>
      </c>
      <c r="H332" s="13" t="s">
        <v>673</v>
      </c>
      <c r="I332" s="13" t="str">
        <f t="shared" si="188"/>
        <v>ne</v>
      </c>
      <c r="J332" s="14">
        <f>VLOOKUP(D332,'struktura dle kraje'!A:C,3,0)</f>
        <v>1397880</v>
      </c>
      <c r="K332" s="45">
        <f>VLOOKUP(F332,'struktura dle okresů'!A:C,3,0)</f>
        <v>1397880</v>
      </c>
      <c r="L332" s="44"/>
      <c r="M332" s="14"/>
      <c r="N332" s="14"/>
      <c r="O332" s="15"/>
      <c r="P332" s="14"/>
      <c r="Q332" s="14"/>
      <c r="R332" s="14">
        <v>79</v>
      </c>
      <c r="S332" s="14"/>
      <c r="T332" s="14"/>
      <c r="U332" s="14"/>
      <c r="V332" s="16">
        <v>79</v>
      </c>
      <c r="W332" s="17"/>
      <c r="X332" s="142">
        <f>VLOOKUP($D332,'struktura dle kraje'!$A:$O,4,0)</f>
        <v>7054</v>
      </c>
      <c r="Y332" s="143">
        <f>VLOOKUP($D332,'struktura dle kraje'!$A:$O,5,0)</f>
        <v>156</v>
      </c>
      <c r="Z332" s="143">
        <f>VLOOKUP($D332,'struktura dle kraje'!$A:$O,6,0)</f>
        <v>1231</v>
      </c>
      <c r="AA332" s="144">
        <f>VLOOKUP($D332,'struktura dle kraje'!$A:$O,7,0)</f>
        <v>8441</v>
      </c>
      <c r="AB332" s="143">
        <f>VLOOKUP($D332,'struktura dle kraje'!$A:$O,8,0)</f>
        <v>96</v>
      </c>
      <c r="AC332" s="143">
        <f>VLOOKUP($D332,'struktura dle kraje'!$A:$O,9,0)</f>
        <v>47</v>
      </c>
      <c r="AD332" s="143">
        <f>VLOOKUP($D332,'struktura dle kraje'!$A:$O,10,0)</f>
        <v>1277</v>
      </c>
      <c r="AE332" s="143">
        <f>VLOOKUP($D332,'struktura dle kraje'!$A:$O,11,0)</f>
        <v>1300</v>
      </c>
      <c r="AF332" s="143">
        <f>VLOOKUP($D332,'struktura dle kraje'!$A:$O,12,0)</f>
        <v>379</v>
      </c>
      <c r="AG332" s="143">
        <f>VLOOKUP($D332,'struktura dle kraje'!$A:$O,13,0)</f>
        <v>76</v>
      </c>
      <c r="AH332" s="145">
        <f>VLOOKUP($D332,'struktura dle kraje'!$A:$O,14,0)</f>
        <v>3175</v>
      </c>
      <c r="AI332" s="146">
        <f>VLOOKUP($D332,'struktura dle kraje'!$A:$O,15,0)</f>
        <v>120</v>
      </c>
      <c r="AJ332" s="167">
        <f>VLOOKUP($F332,'struktura dle okresů'!$A:$O,4,0)</f>
        <v>7054</v>
      </c>
      <c r="AK332" s="168">
        <f>VLOOKUP($F332,'struktura dle okresů'!$A:$O,5,0)</f>
        <v>156</v>
      </c>
      <c r="AL332" s="168">
        <f>VLOOKUP($F332,'struktura dle okresů'!$A:$O,6,0)</f>
        <v>1231</v>
      </c>
      <c r="AM332" s="169">
        <f>VLOOKUP($F332,'struktura dle okresů'!$A:$O,7,0)</f>
        <v>8441</v>
      </c>
      <c r="AN332" s="168">
        <f>VLOOKUP($F332,'struktura dle okresů'!$A:$O,8,0)</f>
        <v>96</v>
      </c>
      <c r="AO332" s="168">
        <f>VLOOKUP($F332,'struktura dle okresů'!$A:$O,9,0)</f>
        <v>47</v>
      </c>
      <c r="AP332" s="168">
        <f>VLOOKUP($F332,'struktura dle okresů'!$A:$O,10,0)</f>
        <v>1277</v>
      </c>
      <c r="AQ332" s="168">
        <f>VLOOKUP($F332,'struktura dle okresů'!$A:$O,11,0)</f>
        <v>1300</v>
      </c>
      <c r="AR332" s="168">
        <f>VLOOKUP($F332,'struktura dle okresů'!$A:$O,12,0)</f>
        <v>379</v>
      </c>
      <c r="AS332" s="168">
        <f>VLOOKUP($F332,'struktura dle okresů'!$A:$O,13,0)</f>
        <v>76</v>
      </c>
      <c r="AT332" s="170">
        <f>VLOOKUP($F332,'struktura dle okresů'!$A:$O,14,0)</f>
        <v>3175</v>
      </c>
      <c r="AU332" s="171">
        <f>VLOOKUP($F332,'struktura dle okresů'!$A:$O,15,0)</f>
        <v>120</v>
      </c>
      <c r="AV332" s="30" t="str">
        <f t="shared" si="189"/>
        <v/>
      </c>
      <c r="AW332" s="31" t="str">
        <f t="shared" si="190"/>
        <v/>
      </c>
      <c r="AX332" s="31" t="str">
        <f t="shared" si="191"/>
        <v/>
      </c>
      <c r="AY332" s="121" t="str">
        <f t="shared" si="192"/>
        <v/>
      </c>
      <c r="AZ332" s="31" t="str">
        <f t="shared" si="193"/>
        <v/>
      </c>
      <c r="BA332" s="31" t="str">
        <f t="shared" si="194"/>
        <v/>
      </c>
      <c r="BB332" s="31">
        <f t="shared" si="195"/>
        <v>7.1583907212758244E-3</v>
      </c>
      <c r="BC332" s="31" t="str">
        <f t="shared" si="196"/>
        <v/>
      </c>
      <c r="BD332" s="31" t="str">
        <f t="shared" si="197"/>
        <v/>
      </c>
      <c r="BE332" s="31" t="str">
        <f t="shared" si="198"/>
        <v/>
      </c>
      <c r="BF332" s="122">
        <f t="shared" si="199"/>
        <v>2.7669783895485273E-3</v>
      </c>
      <c r="BG332" s="123" t="str">
        <f t="shared" si="200"/>
        <v/>
      </c>
      <c r="BH332" s="184" t="str">
        <f t="shared" si="201"/>
        <v/>
      </c>
      <c r="BI332" s="185" t="str">
        <f t="shared" si="202"/>
        <v/>
      </c>
      <c r="BJ332" s="185" t="str">
        <f t="shared" si="203"/>
        <v/>
      </c>
      <c r="BK332" s="186" t="str">
        <f t="shared" si="204"/>
        <v/>
      </c>
      <c r="BL332" s="185" t="str">
        <f t="shared" si="205"/>
        <v/>
      </c>
      <c r="BM332" s="185" t="str">
        <f t="shared" si="206"/>
        <v/>
      </c>
      <c r="BN332" s="185">
        <f t="shared" si="207"/>
        <v>6.1863743148003129E-2</v>
      </c>
      <c r="BO332" s="185" t="str">
        <f t="shared" si="208"/>
        <v/>
      </c>
      <c r="BP332" s="185" t="str">
        <f t="shared" si="209"/>
        <v/>
      </c>
      <c r="BQ332" s="185" t="str">
        <f t="shared" si="210"/>
        <v/>
      </c>
      <c r="BR332" s="187">
        <f t="shared" si="211"/>
        <v>2.4881889763779527E-2</v>
      </c>
      <c r="BS332" s="188" t="str">
        <f t="shared" si="212"/>
        <v/>
      </c>
      <c r="BT332" s="209" t="str">
        <f t="shared" si="213"/>
        <v/>
      </c>
      <c r="BU332" s="210" t="str">
        <f t="shared" si="214"/>
        <v/>
      </c>
      <c r="BV332" s="210" t="str">
        <f t="shared" si="215"/>
        <v/>
      </c>
      <c r="BW332" s="211" t="str">
        <f t="shared" si="216"/>
        <v/>
      </c>
      <c r="BX332" s="210" t="str">
        <f t="shared" si="217"/>
        <v/>
      </c>
      <c r="BY332" s="210" t="str">
        <f t="shared" si="218"/>
        <v/>
      </c>
      <c r="BZ332" s="210">
        <f t="shared" si="219"/>
        <v>6.1863743148003129E-2</v>
      </c>
      <c r="CA332" s="210" t="str">
        <f t="shared" si="220"/>
        <v/>
      </c>
      <c r="CB332" s="210" t="str">
        <f t="shared" si="221"/>
        <v/>
      </c>
      <c r="CC332" s="210" t="str">
        <f t="shared" si="222"/>
        <v/>
      </c>
      <c r="CD332" s="212">
        <f t="shared" si="223"/>
        <v>2.4881889763779527E-2</v>
      </c>
      <c r="CE332" s="213" t="str">
        <f t="shared" si="224"/>
        <v/>
      </c>
    </row>
    <row r="333" spans="1:83" x14ac:dyDescent="0.25">
      <c r="A333" s="12" t="s">
        <v>822</v>
      </c>
      <c r="B333" s="13" t="s">
        <v>823</v>
      </c>
      <c r="C333" s="13" t="s">
        <v>141</v>
      </c>
      <c r="D333" s="13" t="s">
        <v>26</v>
      </c>
      <c r="E333" s="13" t="s">
        <v>27</v>
      </c>
      <c r="F333" s="13" t="s">
        <v>59</v>
      </c>
      <c r="G333" s="13" t="s">
        <v>60</v>
      </c>
      <c r="H333" s="13" t="s">
        <v>205</v>
      </c>
      <c r="I333" s="13" t="str">
        <f t="shared" si="188"/>
        <v>ne</v>
      </c>
      <c r="J333" s="14">
        <f>VLOOKUP(D333,'struktura dle kraje'!A:C,3,0)</f>
        <v>1466215</v>
      </c>
      <c r="K333" s="45">
        <f>VLOOKUP(F333,'struktura dle okresů'!A:C,3,0)</f>
        <v>204547</v>
      </c>
      <c r="L333" s="44"/>
      <c r="M333" s="14"/>
      <c r="N333" s="14"/>
      <c r="O333" s="15"/>
      <c r="P333" s="14"/>
      <c r="Q333" s="14"/>
      <c r="R333" s="14"/>
      <c r="S333" s="14"/>
      <c r="T333" s="14">
        <v>80</v>
      </c>
      <c r="U333" s="14"/>
      <c r="V333" s="16">
        <v>80</v>
      </c>
      <c r="W333" s="17"/>
      <c r="X333" s="142">
        <f>VLOOKUP($D333,'struktura dle kraje'!$A:$O,4,0)</f>
        <v>3553</v>
      </c>
      <c r="Y333" s="143">
        <f>VLOOKUP($D333,'struktura dle kraje'!$A:$O,5,0)</f>
        <v>80</v>
      </c>
      <c r="Z333" s="143">
        <f>VLOOKUP($D333,'struktura dle kraje'!$A:$O,6,0)</f>
        <v>287</v>
      </c>
      <c r="AA333" s="144">
        <f>VLOOKUP($D333,'struktura dle kraje'!$A:$O,7,0)</f>
        <v>3920</v>
      </c>
      <c r="AB333" s="143">
        <f>VLOOKUP($D333,'struktura dle kraje'!$A:$O,8,0)</f>
        <v>111</v>
      </c>
      <c r="AC333" s="143">
        <f>VLOOKUP($D333,'struktura dle kraje'!$A:$O,9,0)</f>
        <v>73</v>
      </c>
      <c r="AD333" s="143">
        <f>VLOOKUP($D333,'struktura dle kraje'!$A:$O,10,0)</f>
        <v>1162</v>
      </c>
      <c r="AE333" s="143">
        <f>VLOOKUP($D333,'struktura dle kraje'!$A:$O,11,0)</f>
        <v>1325</v>
      </c>
      <c r="AF333" s="143">
        <f>VLOOKUP($D333,'struktura dle kraje'!$A:$O,12,0)</f>
        <v>988</v>
      </c>
      <c r="AG333" s="143">
        <f>VLOOKUP($D333,'struktura dle kraje'!$A:$O,13,0)</f>
        <v>41</v>
      </c>
      <c r="AH333" s="145">
        <f>VLOOKUP($D333,'struktura dle kraje'!$A:$O,14,0)</f>
        <v>3700</v>
      </c>
      <c r="AI333" s="146">
        <f>VLOOKUP($D333,'struktura dle kraje'!$A:$O,15,0)</f>
        <v>420</v>
      </c>
      <c r="AJ333" s="167">
        <f>VLOOKUP($F333,'struktura dle okresů'!$A:$O,4,0)</f>
        <v>136</v>
      </c>
      <c r="AK333" s="168">
        <f>VLOOKUP($F333,'struktura dle okresů'!$A:$O,5,0)</f>
        <v>0</v>
      </c>
      <c r="AL333" s="168">
        <f>VLOOKUP($F333,'struktura dle okresů'!$A:$O,6,0)</f>
        <v>10</v>
      </c>
      <c r="AM333" s="169">
        <f>VLOOKUP($F333,'struktura dle okresů'!$A:$O,7,0)</f>
        <v>146</v>
      </c>
      <c r="AN333" s="168">
        <f>VLOOKUP($F333,'struktura dle okresů'!$A:$O,8,0)</f>
        <v>0</v>
      </c>
      <c r="AO333" s="168">
        <f>VLOOKUP($F333,'struktura dle okresů'!$A:$O,9,0)</f>
        <v>0</v>
      </c>
      <c r="AP333" s="168">
        <f>VLOOKUP($F333,'struktura dle okresů'!$A:$O,10,0)</f>
        <v>215</v>
      </c>
      <c r="AQ333" s="168">
        <f>VLOOKUP($F333,'struktura dle okresů'!$A:$O,11,0)</f>
        <v>106</v>
      </c>
      <c r="AR333" s="168">
        <f>VLOOKUP($F333,'struktura dle okresů'!$A:$O,12,0)</f>
        <v>80</v>
      </c>
      <c r="AS333" s="168">
        <f>VLOOKUP($F333,'struktura dle okresů'!$A:$O,13,0)</f>
        <v>0</v>
      </c>
      <c r="AT333" s="170">
        <f>VLOOKUP($F333,'struktura dle okresů'!$A:$O,14,0)</f>
        <v>401</v>
      </c>
      <c r="AU333" s="171">
        <f>VLOOKUP($F333,'struktura dle okresů'!$A:$O,15,0)</f>
        <v>60</v>
      </c>
      <c r="AV333" s="30" t="str">
        <f t="shared" si="189"/>
        <v/>
      </c>
      <c r="AW333" s="31" t="str">
        <f t="shared" si="190"/>
        <v/>
      </c>
      <c r="AX333" s="31" t="str">
        <f t="shared" si="191"/>
        <v/>
      </c>
      <c r="AY333" s="121" t="str">
        <f t="shared" si="192"/>
        <v/>
      </c>
      <c r="AZ333" s="31" t="str">
        <f t="shared" si="193"/>
        <v/>
      </c>
      <c r="BA333" s="31" t="str">
        <f t="shared" si="194"/>
        <v/>
      </c>
      <c r="BB333" s="31" t="str">
        <f t="shared" si="195"/>
        <v/>
      </c>
      <c r="BC333" s="31" t="str">
        <f t="shared" si="196"/>
        <v/>
      </c>
      <c r="BD333" s="31">
        <f t="shared" si="197"/>
        <v>2.0371785077667431E-2</v>
      </c>
      <c r="BE333" s="31" t="str">
        <f t="shared" si="198"/>
        <v/>
      </c>
      <c r="BF333" s="122">
        <f t="shared" si="199"/>
        <v>2.8020034324542048E-3</v>
      </c>
      <c r="BG333" s="123" t="str">
        <f t="shared" si="200"/>
        <v/>
      </c>
      <c r="BH333" s="184" t="str">
        <f t="shared" si="201"/>
        <v/>
      </c>
      <c r="BI333" s="185" t="str">
        <f t="shared" si="202"/>
        <v/>
      </c>
      <c r="BJ333" s="185" t="str">
        <f t="shared" si="203"/>
        <v/>
      </c>
      <c r="BK333" s="186" t="str">
        <f t="shared" si="204"/>
        <v/>
      </c>
      <c r="BL333" s="185" t="str">
        <f t="shared" si="205"/>
        <v/>
      </c>
      <c r="BM333" s="185" t="str">
        <f t="shared" si="206"/>
        <v/>
      </c>
      <c r="BN333" s="185" t="str">
        <f t="shared" si="207"/>
        <v/>
      </c>
      <c r="BO333" s="185" t="str">
        <f t="shared" si="208"/>
        <v/>
      </c>
      <c r="BP333" s="185">
        <f t="shared" si="209"/>
        <v>8.0971659919028341E-2</v>
      </c>
      <c r="BQ333" s="185" t="str">
        <f t="shared" si="210"/>
        <v/>
      </c>
      <c r="BR333" s="187">
        <f t="shared" si="211"/>
        <v>2.1621621621621623E-2</v>
      </c>
      <c r="BS333" s="188" t="str">
        <f t="shared" si="212"/>
        <v/>
      </c>
      <c r="BT333" s="209" t="str">
        <f t="shared" si="213"/>
        <v/>
      </c>
      <c r="BU333" s="210" t="str">
        <f t="shared" si="214"/>
        <v/>
      </c>
      <c r="BV333" s="210" t="str">
        <f t="shared" si="215"/>
        <v/>
      </c>
      <c r="BW333" s="211" t="str">
        <f t="shared" si="216"/>
        <v/>
      </c>
      <c r="BX333" s="210" t="str">
        <f t="shared" si="217"/>
        <v/>
      </c>
      <c r="BY333" s="210" t="str">
        <f t="shared" si="218"/>
        <v/>
      </c>
      <c r="BZ333" s="210" t="str">
        <f t="shared" si="219"/>
        <v/>
      </c>
      <c r="CA333" s="210" t="str">
        <f t="shared" si="220"/>
        <v/>
      </c>
      <c r="CB333" s="210">
        <f t="shared" si="221"/>
        <v>1</v>
      </c>
      <c r="CC333" s="210" t="str">
        <f t="shared" si="222"/>
        <v/>
      </c>
      <c r="CD333" s="212">
        <f t="shared" si="223"/>
        <v>0.19950124688279303</v>
      </c>
      <c r="CE333" s="213" t="str">
        <f t="shared" si="224"/>
        <v/>
      </c>
    </row>
    <row r="334" spans="1:83" x14ac:dyDescent="0.25">
      <c r="A334" s="12" t="s">
        <v>824</v>
      </c>
      <c r="B334" s="13" t="s">
        <v>825</v>
      </c>
      <c r="C334" s="13" t="s">
        <v>43</v>
      </c>
      <c r="D334" s="13" t="s">
        <v>212</v>
      </c>
      <c r="E334" s="13" t="s">
        <v>213</v>
      </c>
      <c r="F334" s="13" t="s">
        <v>441</v>
      </c>
      <c r="G334" s="13" t="s">
        <v>442</v>
      </c>
      <c r="H334" s="13" t="s">
        <v>144</v>
      </c>
      <c r="I334" s="13" t="str">
        <f t="shared" si="188"/>
        <v>ano</v>
      </c>
      <c r="J334" s="14">
        <f>VLOOKUP(D334,'struktura dle kraje'!A:C,3,0)</f>
        <v>1182613</v>
      </c>
      <c r="K334" s="45">
        <f>VLOOKUP(F334,'struktura dle okresů'!A:C,3,0)</f>
        <v>151331</v>
      </c>
      <c r="L334" s="44">
        <v>20</v>
      </c>
      <c r="M334" s="14"/>
      <c r="N334" s="14">
        <v>4</v>
      </c>
      <c r="O334" s="15">
        <v>24</v>
      </c>
      <c r="P334" s="14"/>
      <c r="Q334" s="14"/>
      <c r="R334" s="14">
        <v>75</v>
      </c>
      <c r="S334" s="14"/>
      <c r="T334" s="14"/>
      <c r="U334" s="14"/>
      <c r="V334" s="16">
        <v>75</v>
      </c>
      <c r="W334" s="17"/>
      <c r="X334" s="142">
        <f>VLOOKUP($D334,'struktura dle kraje'!$A:$O,4,0)</f>
        <v>4664</v>
      </c>
      <c r="Y334" s="143">
        <f>VLOOKUP($D334,'struktura dle kraje'!$A:$O,5,0)</f>
        <v>101</v>
      </c>
      <c r="Z334" s="143">
        <f>VLOOKUP($D334,'struktura dle kraje'!$A:$O,6,0)</f>
        <v>562</v>
      </c>
      <c r="AA334" s="144">
        <f>VLOOKUP($D334,'struktura dle kraje'!$A:$O,7,0)</f>
        <v>5327</v>
      </c>
      <c r="AB334" s="143">
        <f>VLOOKUP($D334,'struktura dle kraje'!$A:$O,8,0)</f>
        <v>42</v>
      </c>
      <c r="AC334" s="143">
        <f>VLOOKUP($D334,'struktura dle kraje'!$A:$O,9,0)</f>
        <v>34</v>
      </c>
      <c r="AD334" s="143">
        <f>VLOOKUP($D334,'struktura dle kraje'!$A:$O,10,0)</f>
        <v>1065</v>
      </c>
      <c r="AE334" s="143">
        <f>VLOOKUP($D334,'struktura dle kraje'!$A:$O,11,0)</f>
        <v>1698</v>
      </c>
      <c r="AF334" s="143">
        <f>VLOOKUP($D334,'struktura dle kraje'!$A:$O,12,0)</f>
        <v>684</v>
      </c>
      <c r="AG334" s="143">
        <f>VLOOKUP($D334,'struktura dle kraje'!$A:$O,13,0)</f>
        <v>57</v>
      </c>
      <c r="AH334" s="145">
        <f>VLOOKUP($D334,'struktura dle kraje'!$A:$O,14,0)</f>
        <v>3580</v>
      </c>
      <c r="AI334" s="146">
        <f>VLOOKUP($D334,'struktura dle kraje'!$A:$O,15,0)</f>
        <v>999</v>
      </c>
      <c r="AJ334" s="167">
        <f>VLOOKUP($F334,'struktura dle okresů'!$A:$O,4,0)</f>
        <v>395</v>
      </c>
      <c r="AK334" s="168">
        <f>VLOOKUP($F334,'struktura dle okresů'!$A:$O,5,0)</f>
        <v>6</v>
      </c>
      <c r="AL334" s="168">
        <f>VLOOKUP($F334,'struktura dle okresů'!$A:$O,6,0)</f>
        <v>36</v>
      </c>
      <c r="AM334" s="169">
        <f>VLOOKUP($F334,'struktura dle okresů'!$A:$O,7,0)</f>
        <v>437</v>
      </c>
      <c r="AN334" s="168">
        <f>VLOOKUP($F334,'struktura dle okresů'!$A:$O,8,0)</f>
        <v>0</v>
      </c>
      <c r="AO334" s="168">
        <f>VLOOKUP($F334,'struktura dle okresů'!$A:$O,9,0)</f>
        <v>0</v>
      </c>
      <c r="AP334" s="168">
        <f>VLOOKUP($F334,'struktura dle okresů'!$A:$O,10,0)</f>
        <v>202</v>
      </c>
      <c r="AQ334" s="168">
        <f>VLOOKUP($F334,'struktura dle okresů'!$A:$O,11,0)</f>
        <v>0</v>
      </c>
      <c r="AR334" s="168">
        <f>VLOOKUP($F334,'struktura dle okresů'!$A:$O,12,0)</f>
        <v>0</v>
      </c>
      <c r="AS334" s="168">
        <f>VLOOKUP($F334,'struktura dle okresů'!$A:$O,13,0)</f>
        <v>0</v>
      </c>
      <c r="AT334" s="170">
        <f>VLOOKUP($F334,'struktura dle okresů'!$A:$O,14,0)</f>
        <v>202</v>
      </c>
      <c r="AU334" s="171">
        <f>VLOOKUP($F334,'struktura dle okresů'!$A:$O,15,0)</f>
        <v>0</v>
      </c>
      <c r="AV334" s="30">
        <f t="shared" si="189"/>
        <v>4.7271266160864121E-4</v>
      </c>
      <c r="AW334" s="31" t="str">
        <f t="shared" si="190"/>
        <v/>
      </c>
      <c r="AX334" s="31">
        <f t="shared" si="191"/>
        <v>8.1549439347604487E-4</v>
      </c>
      <c r="AY334" s="121">
        <f t="shared" si="192"/>
        <v>4.9963568231497862E-4</v>
      </c>
      <c r="AZ334" s="31" t="str">
        <f t="shared" si="193"/>
        <v/>
      </c>
      <c r="BA334" s="31" t="str">
        <f t="shared" si="194"/>
        <v/>
      </c>
      <c r="BB334" s="31">
        <f t="shared" si="195"/>
        <v>6.795940558173251E-3</v>
      </c>
      <c r="BC334" s="31" t="str">
        <f t="shared" si="196"/>
        <v/>
      </c>
      <c r="BD334" s="31" t="str">
        <f t="shared" si="197"/>
        <v/>
      </c>
      <c r="BE334" s="31" t="str">
        <f t="shared" si="198"/>
        <v/>
      </c>
      <c r="BF334" s="122">
        <f t="shared" si="199"/>
        <v>2.6268782179258172E-3</v>
      </c>
      <c r="BG334" s="123" t="str">
        <f t="shared" si="200"/>
        <v/>
      </c>
      <c r="BH334" s="184">
        <f t="shared" si="201"/>
        <v>4.2881646655231562E-3</v>
      </c>
      <c r="BI334" s="185" t="str">
        <f t="shared" si="202"/>
        <v/>
      </c>
      <c r="BJ334" s="185">
        <f t="shared" si="203"/>
        <v>7.1174377224199285E-3</v>
      </c>
      <c r="BK334" s="186">
        <f t="shared" si="204"/>
        <v>4.5053501032476066E-3</v>
      </c>
      <c r="BL334" s="185" t="str">
        <f t="shared" si="205"/>
        <v/>
      </c>
      <c r="BM334" s="185" t="str">
        <f t="shared" si="206"/>
        <v/>
      </c>
      <c r="BN334" s="185">
        <f t="shared" si="207"/>
        <v>7.0422535211267609E-2</v>
      </c>
      <c r="BO334" s="185" t="str">
        <f t="shared" si="208"/>
        <v/>
      </c>
      <c r="BP334" s="185" t="str">
        <f t="shared" si="209"/>
        <v/>
      </c>
      <c r="BQ334" s="185" t="str">
        <f t="shared" si="210"/>
        <v/>
      </c>
      <c r="BR334" s="187">
        <f t="shared" si="211"/>
        <v>2.094972067039106E-2</v>
      </c>
      <c r="BS334" s="188" t="str">
        <f t="shared" si="212"/>
        <v/>
      </c>
      <c r="BT334" s="209">
        <f t="shared" si="213"/>
        <v>5.0632911392405063E-2</v>
      </c>
      <c r="BU334" s="210" t="str">
        <f t="shared" si="214"/>
        <v/>
      </c>
      <c r="BV334" s="210">
        <f t="shared" si="215"/>
        <v>0.1111111111111111</v>
      </c>
      <c r="BW334" s="211">
        <f t="shared" si="216"/>
        <v>5.4919908466819219E-2</v>
      </c>
      <c r="BX334" s="210" t="str">
        <f t="shared" si="217"/>
        <v/>
      </c>
      <c r="BY334" s="210" t="str">
        <f t="shared" si="218"/>
        <v/>
      </c>
      <c r="BZ334" s="210">
        <f t="shared" si="219"/>
        <v>0.37128712871287128</v>
      </c>
      <c r="CA334" s="210" t="str">
        <f t="shared" si="220"/>
        <v/>
      </c>
      <c r="CB334" s="210" t="str">
        <f t="shared" si="221"/>
        <v/>
      </c>
      <c r="CC334" s="210" t="str">
        <f t="shared" si="222"/>
        <v/>
      </c>
      <c r="CD334" s="212">
        <f t="shared" si="223"/>
        <v>0.37128712871287128</v>
      </c>
      <c r="CE334" s="213" t="str">
        <f t="shared" si="224"/>
        <v/>
      </c>
    </row>
    <row r="335" spans="1:83" x14ac:dyDescent="0.25">
      <c r="A335" s="12" t="s">
        <v>826</v>
      </c>
      <c r="B335" s="13" t="s">
        <v>827</v>
      </c>
      <c r="C335" s="13" t="s">
        <v>204</v>
      </c>
      <c r="D335" s="13" t="s">
        <v>254</v>
      </c>
      <c r="E335" s="13" t="s">
        <v>255</v>
      </c>
      <c r="F335" s="13" t="s">
        <v>264</v>
      </c>
      <c r="G335" s="13" t="s">
        <v>265</v>
      </c>
      <c r="H335" s="13" t="s">
        <v>205</v>
      </c>
      <c r="I335" s="13" t="str">
        <f t="shared" si="188"/>
        <v>ne</v>
      </c>
      <c r="J335" s="14">
        <f>VLOOKUP(D335,'struktura dle kraje'!A:C,3,0)</f>
        <v>614640</v>
      </c>
      <c r="K335" s="45">
        <f>VLOOKUP(F335,'struktura dle okresů'!A:C,3,0)</f>
        <v>208461</v>
      </c>
      <c r="L335" s="44"/>
      <c r="M335" s="14"/>
      <c r="N335" s="14"/>
      <c r="O335" s="15"/>
      <c r="P335" s="14"/>
      <c r="Q335" s="14"/>
      <c r="R335" s="14"/>
      <c r="S335" s="14"/>
      <c r="T335" s="14"/>
      <c r="U335" s="14">
        <v>28</v>
      </c>
      <c r="V335" s="16">
        <v>28</v>
      </c>
      <c r="W335" s="17"/>
      <c r="X335" s="142">
        <f>VLOOKUP($D335,'struktura dle kraje'!$A:$O,4,0)</f>
        <v>2423</v>
      </c>
      <c r="Y335" s="143">
        <f>VLOOKUP($D335,'struktura dle kraje'!$A:$O,5,0)</f>
        <v>32</v>
      </c>
      <c r="Z335" s="143">
        <f>VLOOKUP($D335,'struktura dle kraje'!$A:$O,6,0)</f>
        <v>215</v>
      </c>
      <c r="AA335" s="144">
        <f>VLOOKUP($D335,'struktura dle kraje'!$A:$O,7,0)</f>
        <v>2670</v>
      </c>
      <c r="AB335" s="143">
        <f>VLOOKUP($D335,'struktura dle kraje'!$A:$O,8,0)</f>
        <v>25</v>
      </c>
      <c r="AC335" s="143">
        <f>VLOOKUP($D335,'struktura dle kraje'!$A:$O,9,0)</f>
        <v>35</v>
      </c>
      <c r="AD335" s="143">
        <f>VLOOKUP($D335,'struktura dle kraje'!$A:$O,10,0)</f>
        <v>702</v>
      </c>
      <c r="AE335" s="143">
        <f>VLOOKUP($D335,'struktura dle kraje'!$A:$O,11,0)</f>
        <v>1220</v>
      </c>
      <c r="AF335" s="143">
        <f>VLOOKUP($D335,'struktura dle kraje'!$A:$O,12,0)</f>
        <v>60</v>
      </c>
      <c r="AG335" s="143">
        <f>VLOOKUP($D335,'struktura dle kraje'!$A:$O,13,0)</f>
        <v>28</v>
      </c>
      <c r="AH335" s="145">
        <f>VLOOKUP($D335,'struktura dle kraje'!$A:$O,14,0)</f>
        <v>2070</v>
      </c>
      <c r="AI335" s="146">
        <f>VLOOKUP($D335,'struktura dle kraje'!$A:$O,15,0)</f>
        <v>120</v>
      </c>
      <c r="AJ335" s="167">
        <f>VLOOKUP($F335,'struktura dle okresů'!$A:$O,4,0)</f>
        <v>1794</v>
      </c>
      <c r="AK335" s="168">
        <f>VLOOKUP($F335,'struktura dle okresů'!$A:$O,5,0)</f>
        <v>23</v>
      </c>
      <c r="AL335" s="168">
        <f>VLOOKUP($F335,'struktura dle okresů'!$A:$O,6,0)</f>
        <v>184</v>
      </c>
      <c r="AM335" s="169">
        <f>VLOOKUP($F335,'struktura dle okresů'!$A:$O,7,0)</f>
        <v>2001</v>
      </c>
      <c r="AN335" s="168">
        <f>VLOOKUP($F335,'struktura dle okresů'!$A:$O,8,0)</f>
        <v>20</v>
      </c>
      <c r="AO335" s="168">
        <f>VLOOKUP($F335,'struktura dle okresů'!$A:$O,9,0)</f>
        <v>30</v>
      </c>
      <c r="AP335" s="168">
        <f>VLOOKUP($F335,'struktura dle okresů'!$A:$O,10,0)</f>
        <v>255</v>
      </c>
      <c r="AQ335" s="168">
        <f>VLOOKUP($F335,'struktura dle okresů'!$A:$O,11,0)</f>
        <v>30</v>
      </c>
      <c r="AR335" s="168">
        <f>VLOOKUP($F335,'struktura dle okresů'!$A:$O,12,0)</f>
        <v>0</v>
      </c>
      <c r="AS335" s="168">
        <f>VLOOKUP($F335,'struktura dle okresů'!$A:$O,13,0)</f>
        <v>28</v>
      </c>
      <c r="AT335" s="170">
        <f>VLOOKUP($F335,'struktura dle okresů'!$A:$O,14,0)</f>
        <v>363</v>
      </c>
      <c r="AU335" s="171">
        <f>VLOOKUP($F335,'struktura dle okresů'!$A:$O,15,0)</f>
        <v>0</v>
      </c>
      <c r="AV335" s="30" t="str">
        <f t="shared" si="189"/>
        <v/>
      </c>
      <c r="AW335" s="31" t="str">
        <f t="shared" si="190"/>
        <v/>
      </c>
      <c r="AX335" s="31" t="str">
        <f t="shared" si="191"/>
        <v/>
      </c>
      <c r="AY335" s="121" t="str">
        <f t="shared" si="192"/>
        <v/>
      </c>
      <c r="AZ335" s="31" t="str">
        <f t="shared" si="193"/>
        <v/>
      </c>
      <c r="BA335" s="31" t="str">
        <f t="shared" si="194"/>
        <v/>
      </c>
      <c r="BB335" s="31" t="str">
        <f t="shared" si="195"/>
        <v/>
      </c>
      <c r="BC335" s="31" t="str">
        <f t="shared" si="196"/>
        <v/>
      </c>
      <c r="BD335" s="31" t="str">
        <f t="shared" si="197"/>
        <v/>
      </c>
      <c r="BE335" s="31">
        <f t="shared" si="198"/>
        <v>4.9209138840070298E-2</v>
      </c>
      <c r="BF335" s="122">
        <f t="shared" si="199"/>
        <v>9.8070120135897165E-4</v>
      </c>
      <c r="BG335" s="123" t="str">
        <f t="shared" si="200"/>
        <v/>
      </c>
      <c r="BH335" s="184" t="str">
        <f t="shared" si="201"/>
        <v/>
      </c>
      <c r="BI335" s="185" t="str">
        <f t="shared" si="202"/>
        <v/>
      </c>
      <c r="BJ335" s="185" t="str">
        <f t="shared" si="203"/>
        <v/>
      </c>
      <c r="BK335" s="186" t="str">
        <f t="shared" si="204"/>
        <v/>
      </c>
      <c r="BL335" s="185" t="str">
        <f t="shared" si="205"/>
        <v/>
      </c>
      <c r="BM335" s="185" t="str">
        <f t="shared" si="206"/>
        <v/>
      </c>
      <c r="BN335" s="185" t="str">
        <f t="shared" si="207"/>
        <v/>
      </c>
      <c r="BO335" s="185" t="str">
        <f t="shared" si="208"/>
        <v/>
      </c>
      <c r="BP335" s="185" t="str">
        <f t="shared" si="209"/>
        <v/>
      </c>
      <c r="BQ335" s="185">
        <f t="shared" si="210"/>
        <v>1</v>
      </c>
      <c r="BR335" s="187">
        <f t="shared" si="211"/>
        <v>1.3526570048309179E-2</v>
      </c>
      <c r="BS335" s="188" t="str">
        <f t="shared" si="212"/>
        <v/>
      </c>
      <c r="BT335" s="209" t="str">
        <f t="shared" si="213"/>
        <v/>
      </c>
      <c r="BU335" s="210" t="str">
        <f t="shared" si="214"/>
        <v/>
      </c>
      <c r="BV335" s="210" t="str">
        <f t="shared" si="215"/>
        <v/>
      </c>
      <c r="BW335" s="211" t="str">
        <f t="shared" si="216"/>
        <v/>
      </c>
      <c r="BX335" s="210" t="str">
        <f t="shared" si="217"/>
        <v/>
      </c>
      <c r="BY335" s="210" t="str">
        <f t="shared" si="218"/>
        <v/>
      </c>
      <c r="BZ335" s="210" t="str">
        <f t="shared" si="219"/>
        <v/>
      </c>
      <c r="CA335" s="210" t="str">
        <f t="shared" si="220"/>
        <v/>
      </c>
      <c r="CB335" s="210" t="str">
        <f t="shared" si="221"/>
        <v/>
      </c>
      <c r="CC335" s="210">
        <f t="shared" si="222"/>
        <v>1</v>
      </c>
      <c r="CD335" s="212">
        <f t="shared" si="223"/>
        <v>7.7134986225895319E-2</v>
      </c>
      <c r="CE335" s="213" t="str">
        <f t="shared" si="224"/>
        <v/>
      </c>
    </row>
    <row r="336" spans="1:83" x14ac:dyDescent="0.25">
      <c r="A336" s="12" t="s">
        <v>828</v>
      </c>
      <c r="B336" s="13" t="s">
        <v>829</v>
      </c>
      <c r="C336" s="13" t="s">
        <v>132</v>
      </c>
      <c r="D336" s="13" t="s">
        <v>31</v>
      </c>
      <c r="E336" s="13" t="s">
        <v>32</v>
      </c>
      <c r="F336" s="13" t="s">
        <v>35</v>
      </c>
      <c r="G336" s="13" t="s">
        <v>36</v>
      </c>
      <c r="H336" s="13" t="s">
        <v>99</v>
      </c>
      <c r="I336" s="13" t="str">
        <f t="shared" si="188"/>
        <v>ne</v>
      </c>
      <c r="J336" s="14">
        <f>VLOOKUP(D336,'struktura dle kraje'!A:C,3,0)</f>
        <v>293195</v>
      </c>
      <c r="K336" s="45">
        <f>VLOOKUP(F336,'struktura dle okresů'!A:C,3,0)</f>
        <v>114567</v>
      </c>
      <c r="L336" s="44"/>
      <c r="M336" s="14"/>
      <c r="N336" s="14"/>
      <c r="O336" s="15"/>
      <c r="P336" s="14"/>
      <c r="Q336" s="14"/>
      <c r="R336" s="14">
        <v>40</v>
      </c>
      <c r="S336" s="14"/>
      <c r="T336" s="14"/>
      <c r="U336" s="14">
        <v>20</v>
      </c>
      <c r="V336" s="16">
        <v>60</v>
      </c>
      <c r="W336" s="17"/>
      <c r="X336" s="142">
        <f>VLOOKUP($D336,'struktura dle kraje'!$A:$O,4,0)</f>
        <v>889</v>
      </c>
      <c r="Y336" s="143">
        <f>VLOOKUP($D336,'struktura dle kraje'!$A:$O,5,0)</f>
        <v>17</v>
      </c>
      <c r="Z336" s="143">
        <f>VLOOKUP($D336,'struktura dle kraje'!$A:$O,6,0)</f>
        <v>81</v>
      </c>
      <c r="AA336" s="144">
        <f>VLOOKUP($D336,'struktura dle kraje'!$A:$O,7,0)</f>
        <v>987</v>
      </c>
      <c r="AB336" s="143">
        <f>VLOOKUP($D336,'struktura dle kraje'!$A:$O,8,0)</f>
        <v>35</v>
      </c>
      <c r="AC336" s="143">
        <f>VLOOKUP($D336,'struktura dle kraje'!$A:$O,9,0)</f>
        <v>20</v>
      </c>
      <c r="AD336" s="143">
        <f>VLOOKUP($D336,'struktura dle kraje'!$A:$O,10,0)</f>
        <v>316</v>
      </c>
      <c r="AE336" s="143">
        <f>VLOOKUP($D336,'struktura dle kraje'!$A:$O,11,0)</f>
        <v>25</v>
      </c>
      <c r="AF336" s="143">
        <f>VLOOKUP($D336,'struktura dle kraje'!$A:$O,12,0)</f>
        <v>267</v>
      </c>
      <c r="AG336" s="143">
        <f>VLOOKUP($D336,'struktura dle kraje'!$A:$O,13,0)</f>
        <v>20</v>
      </c>
      <c r="AH336" s="145">
        <f>VLOOKUP($D336,'struktura dle kraje'!$A:$O,14,0)</f>
        <v>683</v>
      </c>
      <c r="AI336" s="146">
        <f>VLOOKUP($D336,'struktura dle kraje'!$A:$O,15,0)</f>
        <v>2139</v>
      </c>
      <c r="AJ336" s="167">
        <f>VLOOKUP($F336,'struktura dle okresů'!$A:$O,4,0)</f>
        <v>482</v>
      </c>
      <c r="AK336" s="168">
        <f>VLOOKUP($F336,'struktura dle okresů'!$A:$O,5,0)</f>
        <v>6</v>
      </c>
      <c r="AL336" s="168">
        <f>VLOOKUP($F336,'struktura dle okresů'!$A:$O,6,0)</f>
        <v>48</v>
      </c>
      <c r="AM336" s="169">
        <f>VLOOKUP($F336,'struktura dle okresů'!$A:$O,7,0)</f>
        <v>536</v>
      </c>
      <c r="AN336" s="168">
        <f>VLOOKUP($F336,'struktura dle okresů'!$A:$O,8,0)</f>
        <v>35</v>
      </c>
      <c r="AO336" s="168">
        <f>VLOOKUP($F336,'struktura dle okresů'!$A:$O,9,0)</f>
        <v>20</v>
      </c>
      <c r="AP336" s="168">
        <f>VLOOKUP($F336,'struktura dle okresů'!$A:$O,10,0)</f>
        <v>97</v>
      </c>
      <c r="AQ336" s="168">
        <f>VLOOKUP($F336,'struktura dle okresů'!$A:$O,11,0)</f>
        <v>25</v>
      </c>
      <c r="AR336" s="168">
        <f>VLOOKUP($F336,'struktura dle okresů'!$A:$O,12,0)</f>
        <v>0</v>
      </c>
      <c r="AS336" s="168">
        <f>VLOOKUP($F336,'struktura dle okresů'!$A:$O,13,0)</f>
        <v>20</v>
      </c>
      <c r="AT336" s="170">
        <f>VLOOKUP($F336,'struktura dle okresů'!$A:$O,14,0)</f>
        <v>197</v>
      </c>
      <c r="AU336" s="171">
        <f>VLOOKUP($F336,'struktura dle okresů'!$A:$O,15,0)</f>
        <v>1028</v>
      </c>
      <c r="AV336" s="30" t="str">
        <f t="shared" si="189"/>
        <v/>
      </c>
      <c r="AW336" s="31" t="str">
        <f t="shared" si="190"/>
        <v/>
      </c>
      <c r="AX336" s="31" t="str">
        <f t="shared" si="191"/>
        <v/>
      </c>
      <c r="AY336" s="121" t="str">
        <f t="shared" si="192"/>
        <v/>
      </c>
      <c r="AZ336" s="31" t="str">
        <f t="shared" si="193"/>
        <v/>
      </c>
      <c r="BA336" s="31" t="str">
        <f t="shared" si="194"/>
        <v/>
      </c>
      <c r="BB336" s="31">
        <f t="shared" si="195"/>
        <v>3.6245016310257339E-3</v>
      </c>
      <c r="BC336" s="31" t="str">
        <f t="shared" si="196"/>
        <v/>
      </c>
      <c r="BD336" s="31" t="str">
        <f t="shared" si="197"/>
        <v/>
      </c>
      <c r="BE336" s="31">
        <f t="shared" si="198"/>
        <v>3.5149384885764502E-2</v>
      </c>
      <c r="BF336" s="122">
        <f t="shared" si="199"/>
        <v>2.1015025743406535E-3</v>
      </c>
      <c r="BG336" s="123" t="str">
        <f t="shared" si="200"/>
        <v/>
      </c>
      <c r="BH336" s="184" t="str">
        <f t="shared" si="201"/>
        <v/>
      </c>
      <c r="BI336" s="185" t="str">
        <f t="shared" si="202"/>
        <v/>
      </c>
      <c r="BJ336" s="185" t="str">
        <f t="shared" si="203"/>
        <v/>
      </c>
      <c r="BK336" s="186" t="str">
        <f t="shared" si="204"/>
        <v/>
      </c>
      <c r="BL336" s="185" t="str">
        <f t="shared" si="205"/>
        <v/>
      </c>
      <c r="BM336" s="185" t="str">
        <f t="shared" si="206"/>
        <v/>
      </c>
      <c r="BN336" s="185">
        <f t="shared" si="207"/>
        <v>0.12658227848101267</v>
      </c>
      <c r="BO336" s="185" t="str">
        <f t="shared" si="208"/>
        <v/>
      </c>
      <c r="BP336" s="185" t="str">
        <f t="shared" si="209"/>
        <v/>
      </c>
      <c r="BQ336" s="185">
        <f t="shared" si="210"/>
        <v>1</v>
      </c>
      <c r="BR336" s="187">
        <f t="shared" si="211"/>
        <v>8.7847730600292828E-2</v>
      </c>
      <c r="BS336" s="188" t="str">
        <f t="shared" si="212"/>
        <v/>
      </c>
      <c r="BT336" s="209" t="str">
        <f t="shared" si="213"/>
        <v/>
      </c>
      <c r="BU336" s="210" t="str">
        <f t="shared" si="214"/>
        <v/>
      </c>
      <c r="BV336" s="210" t="str">
        <f t="shared" si="215"/>
        <v/>
      </c>
      <c r="BW336" s="211" t="str">
        <f t="shared" si="216"/>
        <v/>
      </c>
      <c r="BX336" s="210" t="str">
        <f t="shared" si="217"/>
        <v/>
      </c>
      <c r="BY336" s="210" t="str">
        <f t="shared" si="218"/>
        <v/>
      </c>
      <c r="BZ336" s="210">
        <f t="shared" si="219"/>
        <v>0.41237113402061853</v>
      </c>
      <c r="CA336" s="210" t="str">
        <f t="shared" si="220"/>
        <v/>
      </c>
      <c r="CB336" s="210" t="str">
        <f t="shared" si="221"/>
        <v/>
      </c>
      <c r="CC336" s="210">
        <f t="shared" si="222"/>
        <v>1</v>
      </c>
      <c r="CD336" s="212">
        <f t="shared" si="223"/>
        <v>0.30456852791878175</v>
      </c>
      <c r="CE336" s="213" t="str">
        <f t="shared" si="224"/>
        <v/>
      </c>
    </row>
    <row r="337" spans="1:83" x14ac:dyDescent="0.25">
      <c r="A337" s="12" t="s">
        <v>830</v>
      </c>
      <c r="B337" s="13" t="s">
        <v>831</v>
      </c>
      <c r="C337" s="13" t="s">
        <v>204</v>
      </c>
      <c r="D337" s="13" t="s">
        <v>222</v>
      </c>
      <c r="E337" s="13" t="s">
        <v>223</v>
      </c>
      <c r="F337" s="13" t="s">
        <v>461</v>
      </c>
      <c r="G337" s="13" t="s">
        <v>462</v>
      </c>
      <c r="H337" s="13" t="s">
        <v>205</v>
      </c>
      <c r="I337" s="13" t="str">
        <f t="shared" si="188"/>
        <v>ne</v>
      </c>
      <c r="J337" s="14">
        <f>VLOOKUP(D337,'struktura dle kraje'!A:C,3,0)</f>
        <v>578998</v>
      </c>
      <c r="K337" s="45">
        <f>VLOOKUP(F337,'struktura dle okresů'!A:C,3,0)</f>
        <v>192025</v>
      </c>
      <c r="L337" s="44"/>
      <c r="M337" s="14"/>
      <c r="N337" s="14"/>
      <c r="O337" s="15"/>
      <c r="P337" s="14"/>
      <c r="Q337" s="14"/>
      <c r="R337" s="14"/>
      <c r="S337" s="14"/>
      <c r="T337" s="14"/>
      <c r="U337" s="14">
        <v>14</v>
      </c>
      <c r="V337" s="16">
        <v>14</v>
      </c>
      <c r="W337" s="17"/>
      <c r="X337" s="142">
        <f>VLOOKUP($D337,'struktura dle kraje'!$A:$O,4,0)</f>
        <v>1927</v>
      </c>
      <c r="Y337" s="143">
        <f>VLOOKUP($D337,'struktura dle kraje'!$A:$O,5,0)</f>
        <v>32</v>
      </c>
      <c r="Z337" s="143">
        <f>VLOOKUP($D337,'struktura dle kraje'!$A:$O,6,0)</f>
        <v>192</v>
      </c>
      <c r="AA337" s="144">
        <f>VLOOKUP($D337,'struktura dle kraje'!$A:$O,7,0)</f>
        <v>2151</v>
      </c>
      <c r="AB337" s="143">
        <f>VLOOKUP($D337,'struktura dle kraje'!$A:$O,8,0)</f>
        <v>19</v>
      </c>
      <c r="AC337" s="143">
        <f>VLOOKUP($D337,'struktura dle kraje'!$A:$O,9,0)</f>
        <v>12</v>
      </c>
      <c r="AD337" s="143">
        <f>VLOOKUP($D337,'struktura dle kraje'!$A:$O,10,0)</f>
        <v>622</v>
      </c>
      <c r="AE337" s="143">
        <f>VLOOKUP($D337,'struktura dle kraje'!$A:$O,11,0)</f>
        <v>812</v>
      </c>
      <c r="AF337" s="143">
        <f>VLOOKUP($D337,'struktura dle kraje'!$A:$O,12,0)</f>
        <v>79</v>
      </c>
      <c r="AG337" s="143">
        <f>VLOOKUP($D337,'struktura dle kraje'!$A:$O,13,0)</f>
        <v>29</v>
      </c>
      <c r="AH337" s="145">
        <f>VLOOKUP($D337,'struktura dle kraje'!$A:$O,14,0)</f>
        <v>1573</v>
      </c>
      <c r="AI337" s="146">
        <f>VLOOKUP($D337,'struktura dle kraje'!$A:$O,15,0)</f>
        <v>1000</v>
      </c>
      <c r="AJ337" s="167">
        <f>VLOOKUP($F337,'struktura dle okresů'!$A:$O,4,0)</f>
        <v>715</v>
      </c>
      <c r="AK337" s="168">
        <f>VLOOKUP($F337,'struktura dle okresů'!$A:$O,5,0)</f>
        <v>9</v>
      </c>
      <c r="AL337" s="168">
        <f>VLOOKUP($F337,'struktura dle okresů'!$A:$O,6,0)</f>
        <v>90</v>
      </c>
      <c r="AM337" s="169">
        <f>VLOOKUP($F337,'struktura dle okresů'!$A:$O,7,0)</f>
        <v>814</v>
      </c>
      <c r="AN337" s="168">
        <f>VLOOKUP($F337,'struktura dle okresů'!$A:$O,8,0)</f>
        <v>10</v>
      </c>
      <c r="AO337" s="168">
        <f>VLOOKUP($F337,'struktura dle okresů'!$A:$O,9,0)</f>
        <v>12</v>
      </c>
      <c r="AP337" s="168">
        <f>VLOOKUP($F337,'struktura dle okresů'!$A:$O,10,0)</f>
        <v>205</v>
      </c>
      <c r="AQ337" s="168">
        <f>VLOOKUP($F337,'struktura dle okresů'!$A:$O,11,0)</f>
        <v>25</v>
      </c>
      <c r="AR337" s="168">
        <f>VLOOKUP($F337,'struktura dle okresů'!$A:$O,12,0)</f>
        <v>21</v>
      </c>
      <c r="AS337" s="168">
        <f>VLOOKUP($F337,'struktura dle okresů'!$A:$O,13,0)</f>
        <v>14</v>
      </c>
      <c r="AT337" s="170">
        <f>VLOOKUP($F337,'struktura dle okresů'!$A:$O,14,0)</f>
        <v>287</v>
      </c>
      <c r="AU337" s="171">
        <f>VLOOKUP($F337,'struktura dle okresů'!$A:$O,15,0)</f>
        <v>880</v>
      </c>
      <c r="AV337" s="30" t="str">
        <f t="shared" si="189"/>
        <v/>
      </c>
      <c r="AW337" s="31" t="str">
        <f t="shared" si="190"/>
        <v/>
      </c>
      <c r="AX337" s="31" t="str">
        <f t="shared" si="191"/>
        <v/>
      </c>
      <c r="AY337" s="121" t="str">
        <f t="shared" si="192"/>
        <v/>
      </c>
      <c r="AZ337" s="31" t="str">
        <f t="shared" si="193"/>
        <v/>
      </c>
      <c r="BA337" s="31" t="str">
        <f t="shared" si="194"/>
        <v/>
      </c>
      <c r="BB337" s="31" t="str">
        <f t="shared" si="195"/>
        <v/>
      </c>
      <c r="BC337" s="31" t="str">
        <f t="shared" si="196"/>
        <v/>
      </c>
      <c r="BD337" s="31" t="str">
        <f t="shared" si="197"/>
        <v/>
      </c>
      <c r="BE337" s="31">
        <f t="shared" si="198"/>
        <v>2.4604569420035149E-2</v>
      </c>
      <c r="BF337" s="122">
        <f t="shared" si="199"/>
        <v>4.9035060067948583E-4</v>
      </c>
      <c r="BG337" s="123" t="str">
        <f t="shared" si="200"/>
        <v/>
      </c>
      <c r="BH337" s="184" t="str">
        <f t="shared" si="201"/>
        <v/>
      </c>
      <c r="BI337" s="185" t="str">
        <f t="shared" si="202"/>
        <v/>
      </c>
      <c r="BJ337" s="185" t="str">
        <f t="shared" si="203"/>
        <v/>
      </c>
      <c r="BK337" s="186" t="str">
        <f t="shared" si="204"/>
        <v/>
      </c>
      <c r="BL337" s="185" t="str">
        <f t="shared" si="205"/>
        <v/>
      </c>
      <c r="BM337" s="185" t="str">
        <f t="shared" si="206"/>
        <v/>
      </c>
      <c r="BN337" s="185" t="str">
        <f t="shared" si="207"/>
        <v/>
      </c>
      <c r="BO337" s="185" t="str">
        <f t="shared" si="208"/>
        <v/>
      </c>
      <c r="BP337" s="185" t="str">
        <f t="shared" si="209"/>
        <v/>
      </c>
      <c r="BQ337" s="185">
        <f t="shared" si="210"/>
        <v>0.48275862068965519</v>
      </c>
      <c r="BR337" s="187">
        <f t="shared" si="211"/>
        <v>8.9001907183725373E-3</v>
      </c>
      <c r="BS337" s="188" t="str">
        <f t="shared" si="212"/>
        <v/>
      </c>
      <c r="BT337" s="209" t="str">
        <f t="shared" si="213"/>
        <v/>
      </c>
      <c r="BU337" s="210" t="str">
        <f t="shared" si="214"/>
        <v/>
      </c>
      <c r="BV337" s="210" t="str">
        <f t="shared" si="215"/>
        <v/>
      </c>
      <c r="BW337" s="211" t="str">
        <f t="shared" si="216"/>
        <v/>
      </c>
      <c r="BX337" s="210" t="str">
        <f t="shared" si="217"/>
        <v/>
      </c>
      <c r="BY337" s="210" t="str">
        <f t="shared" si="218"/>
        <v/>
      </c>
      <c r="BZ337" s="210" t="str">
        <f t="shared" si="219"/>
        <v/>
      </c>
      <c r="CA337" s="210" t="str">
        <f t="shared" si="220"/>
        <v/>
      </c>
      <c r="CB337" s="210" t="str">
        <f t="shared" si="221"/>
        <v/>
      </c>
      <c r="CC337" s="210">
        <f t="shared" si="222"/>
        <v>1</v>
      </c>
      <c r="CD337" s="212">
        <f t="shared" si="223"/>
        <v>4.878048780487805E-2</v>
      </c>
      <c r="CE337" s="213" t="str">
        <f t="shared" si="224"/>
        <v/>
      </c>
    </row>
    <row r="338" spans="1:83" x14ac:dyDescent="0.25">
      <c r="A338" s="12" t="s">
        <v>832</v>
      </c>
      <c r="B338" s="13" t="s">
        <v>833</v>
      </c>
      <c r="C338" s="13" t="s">
        <v>204</v>
      </c>
      <c r="D338" s="13" t="s">
        <v>228</v>
      </c>
      <c r="E338" s="13" t="s">
        <v>229</v>
      </c>
      <c r="F338" s="13" t="s">
        <v>505</v>
      </c>
      <c r="G338" s="13" t="s">
        <v>506</v>
      </c>
      <c r="H338" s="13" t="s">
        <v>205</v>
      </c>
      <c r="I338" s="13" t="str">
        <f t="shared" si="188"/>
        <v>ne</v>
      </c>
      <c r="J338" s="14">
        <f>VLOOKUP(D338,'struktura dle kraje'!A:C,3,0)</f>
        <v>653227</v>
      </c>
      <c r="K338" s="45">
        <f>VLOOKUP(F338,'struktura dle okresů'!A:C,3,0)</f>
        <v>51061</v>
      </c>
      <c r="L338" s="44"/>
      <c r="M338" s="14"/>
      <c r="N338" s="14"/>
      <c r="O338" s="15"/>
      <c r="P338" s="14"/>
      <c r="Q338" s="14"/>
      <c r="R338" s="14"/>
      <c r="S338" s="14"/>
      <c r="T338" s="14"/>
      <c r="U338" s="14">
        <v>30</v>
      </c>
      <c r="V338" s="16">
        <v>30</v>
      </c>
      <c r="W338" s="17"/>
      <c r="X338" s="142">
        <f>VLOOKUP($D338,'struktura dle kraje'!$A:$O,4,0)</f>
        <v>2500</v>
      </c>
      <c r="Y338" s="143">
        <f>VLOOKUP($D338,'struktura dle kraje'!$A:$O,5,0)</f>
        <v>45</v>
      </c>
      <c r="Z338" s="143">
        <f>VLOOKUP($D338,'struktura dle kraje'!$A:$O,6,0)</f>
        <v>291</v>
      </c>
      <c r="AA338" s="144">
        <f>VLOOKUP($D338,'struktura dle kraje'!$A:$O,7,0)</f>
        <v>2836</v>
      </c>
      <c r="AB338" s="143">
        <f>VLOOKUP($D338,'struktura dle kraje'!$A:$O,8,0)</f>
        <v>8</v>
      </c>
      <c r="AC338" s="143">
        <f>VLOOKUP($D338,'struktura dle kraje'!$A:$O,9,0)</f>
        <v>13</v>
      </c>
      <c r="AD338" s="143">
        <f>VLOOKUP($D338,'struktura dle kraje'!$A:$O,10,0)</f>
        <v>672</v>
      </c>
      <c r="AE338" s="143">
        <f>VLOOKUP($D338,'struktura dle kraje'!$A:$O,11,0)</f>
        <v>380</v>
      </c>
      <c r="AF338" s="143">
        <f>VLOOKUP($D338,'struktura dle kraje'!$A:$O,12,0)</f>
        <v>0</v>
      </c>
      <c r="AG338" s="143">
        <f>VLOOKUP($D338,'struktura dle kraje'!$A:$O,13,0)</f>
        <v>32</v>
      </c>
      <c r="AH338" s="145">
        <f>VLOOKUP($D338,'struktura dle kraje'!$A:$O,14,0)</f>
        <v>1105</v>
      </c>
      <c r="AI338" s="146">
        <f>VLOOKUP($D338,'struktura dle kraje'!$A:$O,15,0)</f>
        <v>817</v>
      </c>
      <c r="AJ338" s="167">
        <f>VLOOKUP($F338,'struktura dle okresů'!$A:$O,4,0)</f>
        <v>137</v>
      </c>
      <c r="AK338" s="168">
        <f>VLOOKUP($F338,'struktura dle okresů'!$A:$O,5,0)</f>
        <v>0</v>
      </c>
      <c r="AL338" s="168">
        <f>VLOOKUP($F338,'struktura dle okresů'!$A:$O,6,0)</f>
        <v>12</v>
      </c>
      <c r="AM338" s="169">
        <f>VLOOKUP($F338,'struktura dle okresů'!$A:$O,7,0)</f>
        <v>149</v>
      </c>
      <c r="AN338" s="168">
        <f>VLOOKUP($F338,'struktura dle okresů'!$A:$O,8,0)</f>
        <v>0</v>
      </c>
      <c r="AO338" s="168">
        <f>VLOOKUP($F338,'struktura dle okresů'!$A:$O,9,0)</f>
        <v>0</v>
      </c>
      <c r="AP338" s="168">
        <f>VLOOKUP($F338,'struktura dle okresů'!$A:$O,10,0)</f>
        <v>72</v>
      </c>
      <c r="AQ338" s="168">
        <f>VLOOKUP($F338,'struktura dle okresů'!$A:$O,11,0)</f>
        <v>0</v>
      </c>
      <c r="AR338" s="168">
        <f>VLOOKUP($F338,'struktura dle okresů'!$A:$O,12,0)</f>
        <v>0</v>
      </c>
      <c r="AS338" s="168">
        <f>VLOOKUP($F338,'struktura dle okresů'!$A:$O,13,0)</f>
        <v>30</v>
      </c>
      <c r="AT338" s="170">
        <f>VLOOKUP($F338,'struktura dle okresů'!$A:$O,14,0)</f>
        <v>102</v>
      </c>
      <c r="AU338" s="171">
        <f>VLOOKUP($F338,'struktura dle okresů'!$A:$O,15,0)</f>
        <v>0</v>
      </c>
      <c r="AV338" s="30" t="str">
        <f t="shared" si="189"/>
        <v/>
      </c>
      <c r="AW338" s="31" t="str">
        <f t="shared" si="190"/>
        <v/>
      </c>
      <c r="AX338" s="31" t="str">
        <f t="shared" si="191"/>
        <v/>
      </c>
      <c r="AY338" s="121" t="str">
        <f t="shared" si="192"/>
        <v/>
      </c>
      <c r="AZ338" s="31" t="str">
        <f t="shared" si="193"/>
        <v/>
      </c>
      <c r="BA338" s="31" t="str">
        <f t="shared" si="194"/>
        <v/>
      </c>
      <c r="BB338" s="31" t="str">
        <f t="shared" si="195"/>
        <v/>
      </c>
      <c r="BC338" s="31" t="str">
        <f t="shared" si="196"/>
        <v/>
      </c>
      <c r="BD338" s="31" t="str">
        <f t="shared" si="197"/>
        <v/>
      </c>
      <c r="BE338" s="31">
        <f t="shared" si="198"/>
        <v>5.272407732864675E-2</v>
      </c>
      <c r="BF338" s="122">
        <f t="shared" si="199"/>
        <v>1.0507512871703267E-3</v>
      </c>
      <c r="BG338" s="123" t="str">
        <f t="shared" si="200"/>
        <v/>
      </c>
      <c r="BH338" s="184" t="str">
        <f t="shared" si="201"/>
        <v/>
      </c>
      <c r="BI338" s="185" t="str">
        <f t="shared" si="202"/>
        <v/>
      </c>
      <c r="BJ338" s="185" t="str">
        <f t="shared" si="203"/>
        <v/>
      </c>
      <c r="BK338" s="186" t="str">
        <f t="shared" si="204"/>
        <v/>
      </c>
      <c r="BL338" s="185" t="str">
        <f t="shared" si="205"/>
        <v/>
      </c>
      <c r="BM338" s="185" t="str">
        <f t="shared" si="206"/>
        <v/>
      </c>
      <c r="BN338" s="185" t="str">
        <f t="shared" si="207"/>
        <v/>
      </c>
      <c r="BO338" s="185" t="str">
        <f t="shared" si="208"/>
        <v/>
      </c>
      <c r="BP338" s="185" t="str">
        <f t="shared" si="209"/>
        <v/>
      </c>
      <c r="BQ338" s="185">
        <f t="shared" si="210"/>
        <v>0.9375</v>
      </c>
      <c r="BR338" s="187">
        <f t="shared" si="211"/>
        <v>2.7149321266968326E-2</v>
      </c>
      <c r="BS338" s="188" t="str">
        <f t="shared" si="212"/>
        <v/>
      </c>
      <c r="BT338" s="209" t="str">
        <f t="shared" si="213"/>
        <v/>
      </c>
      <c r="BU338" s="210" t="str">
        <f t="shared" si="214"/>
        <v/>
      </c>
      <c r="BV338" s="210" t="str">
        <f t="shared" si="215"/>
        <v/>
      </c>
      <c r="BW338" s="211" t="str">
        <f t="shared" si="216"/>
        <v/>
      </c>
      <c r="BX338" s="210" t="str">
        <f t="shared" si="217"/>
        <v/>
      </c>
      <c r="BY338" s="210" t="str">
        <f t="shared" si="218"/>
        <v/>
      </c>
      <c r="BZ338" s="210" t="str">
        <f t="shared" si="219"/>
        <v/>
      </c>
      <c r="CA338" s="210" t="str">
        <f t="shared" si="220"/>
        <v/>
      </c>
      <c r="CB338" s="210" t="str">
        <f t="shared" si="221"/>
        <v/>
      </c>
      <c r="CC338" s="210">
        <f t="shared" si="222"/>
        <v>1</v>
      </c>
      <c r="CD338" s="212">
        <f t="shared" si="223"/>
        <v>0.29411764705882354</v>
      </c>
      <c r="CE338" s="213" t="str">
        <f t="shared" si="224"/>
        <v/>
      </c>
    </row>
    <row r="339" spans="1:83" x14ac:dyDescent="0.25">
      <c r="A339" s="12" t="s">
        <v>834</v>
      </c>
      <c r="B339" s="13" t="s">
        <v>835</v>
      </c>
      <c r="C339" s="13" t="s">
        <v>141</v>
      </c>
      <c r="D339" s="13" t="s">
        <v>135</v>
      </c>
      <c r="E339" s="13" t="s">
        <v>136</v>
      </c>
      <c r="F339" s="13" t="s">
        <v>171</v>
      </c>
      <c r="G339" s="13" t="s">
        <v>172</v>
      </c>
      <c r="H339" s="13" t="s">
        <v>99</v>
      </c>
      <c r="I339" s="13" t="str">
        <f t="shared" si="188"/>
        <v>ne</v>
      </c>
      <c r="J339" s="14">
        <f>VLOOKUP(D339,'struktura dle kraje'!A:C,3,0)</f>
        <v>530469</v>
      </c>
      <c r="K339" s="45">
        <f>VLOOKUP(F339,'struktura dle okresů'!A:C,3,0)</f>
        <v>138056</v>
      </c>
      <c r="L339" s="44"/>
      <c r="M339" s="14"/>
      <c r="N339" s="14"/>
      <c r="O339" s="15"/>
      <c r="P339" s="14"/>
      <c r="Q339" s="14"/>
      <c r="R339" s="14">
        <v>120</v>
      </c>
      <c r="S339" s="14"/>
      <c r="T339" s="14"/>
      <c r="U339" s="14"/>
      <c r="V339" s="16">
        <v>120</v>
      </c>
      <c r="W339" s="17"/>
      <c r="X339" s="142">
        <f>VLOOKUP($D339,'struktura dle kraje'!$A:$O,4,0)</f>
        <v>1773</v>
      </c>
      <c r="Y339" s="143">
        <f>VLOOKUP($D339,'struktura dle kraje'!$A:$O,5,0)</f>
        <v>32</v>
      </c>
      <c r="Z339" s="143">
        <f>VLOOKUP($D339,'struktura dle kraje'!$A:$O,6,0)</f>
        <v>130</v>
      </c>
      <c r="AA339" s="144">
        <f>VLOOKUP($D339,'struktura dle kraje'!$A:$O,7,0)</f>
        <v>1935</v>
      </c>
      <c r="AB339" s="143">
        <f>VLOOKUP($D339,'struktura dle kraje'!$A:$O,8,0)</f>
        <v>10</v>
      </c>
      <c r="AC339" s="143">
        <f>VLOOKUP($D339,'struktura dle kraje'!$A:$O,9,0)</f>
        <v>10</v>
      </c>
      <c r="AD339" s="143">
        <f>VLOOKUP($D339,'struktura dle kraje'!$A:$O,10,0)</f>
        <v>754</v>
      </c>
      <c r="AE339" s="143">
        <f>VLOOKUP($D339,'struktura dle kraje'!$A:$O,11,0)</f>
        <v>856</v>
      </c>
      <c r="AF339" s="143">
        <f>VLOOKUP($D339,'struktura dle kraje'!$A:$O,12,0)</f>
        <v>105</v>
      </c>
      <c r="AG339" s="143">
        <f>VLOOKUP($D339,'struktura dle kraje'!$A:$O,13,0)</f>
        <v>47</v>
      </c>
      <c r="AH339" s="145">
        <f>VLOOKUP($D339,'struktura dle kraje'!$A:$O,14,0)</f>
        <v>1782</v>
      </c>
      <c r="AI339" s="146">
        <f>VLOOKUP($D339,'struktura dle kraje'!$A:$O,15,0)</f>
        <v>453</v>
      </c>
      <c r="AJ339" s="167">
        <f>VLOOKUP($F339,'struktura dle okresů'!$A:$O,4,0)</f>
        <v>306</v>
      </c>
      <c r="AK339" s="168">
        <f>VLOOKUP($F339,'struktura dle okresů'!$A:$O,5,0)</f>
        <v>8</v>
      </c>
      <c r="AL339" s="168">
        <f>VLOOKUP($F339,'struktura dle okresů'!$A:$O,6,0)</f>
        <v>18</v>
      </c>
      <c r="AM339" s="169">
        <f>VLOOKUP($F339,'struktura dle okresů'!$A:$O,7,0)</f>
        <v>332</v>
      </c>
      <c r="AN339" s="168">
        <f>VLOOKUP($F339,'struktura dle okresů'!$A:$O,8,0)</f>
        <v>0</v>
      </c>
      <c r="AO339" s="168">
        <f>VLOOKUP($F339,'struktura dle okresů'!$A:$O,9,0)</f>
        <v>0</v>
      </c>
      <c r="AP339" s="168">
        <f>VLOOKUP($F339,'struktura dle okresů'!$A:$O,10,0)</f>
        <v>247</v>
      </c>
      <c r="AQ339" s="168">
        <f>VLOOKUP($F339,'struktura dle okresů'!$A:$O,11,0)</f>
        <v>282</v>
      </c>
      <c r="AR339" s="168">
        <f>VLOOKUP($F339,'struktura dle okresů'!$A:$O,12,0)</f>
        <v>20</v>
      </c>
      <c r="AS339" s="168">
        <f>VLOOKUP($F339,'struktura dle okresů'!$A:$O,13,0)</f>
        <v>20</v>
      </c>
      <c r="AT339" s="170">
        <f>VLOOKUP($F339,'struktura dle okresů'!$A:$O,14,0)</f>
        <v>569</v>
      </c>
      <c r="AU339" s="171">
        <f>VLOOKUP($F339,'struktura dle okresů'!$A:$O,15,0)</f>
        <v>0</v>
      </c>
      <c r="AV339" s="30" t="str">
        <f t="shared" si="189"/>
        <v/>
      </c>
      <c r="AW339" s="31" t="str">
        <f t="shared" si="190"/>
        <v/>
      </c>
      <c r="AX339" s="31" t="str">
        <f t="shared" si="191"/>
        <v/>
      </c>
      <c r="AY339" s="121" t="str">
        <f t="shared" si="192"/>
        <v/>
      </c>
      <c r="AZ339" s="31" t="str">
        <f t="shared" si="193"/>
        <v/>
      </c>
      <c r="BA339" s="31" t="str">
        <f t="shared" si="194"/>
        <v/>
      </c>
      <c r="BB339" s="31">
        <f t="shared" si="195"/>
        <v>1.0873504893077202E-2</v>
      </c>
      <c r="BC339" s="31" t="str">
        <f t="shared" si="196"/>
        <v/>
      </c>
      <c r="BD339" s="31" t="str">
        <f t="shared" si="197"/>
        <v/>
      </c>
      <c r="BE339" s="31" t="str">
        <f t="shared" si="198"/>
        <v/>
      </c>
      <c r="BF339" s="122">
        <f t="shared" si="199"/>
        <v>4.203005148681307E-3</v>
      </c>
      <c r="BG339" s="123" t="str">
        <f t="shared" si="200"/>
        <v/>
      </c>
      <c r="BH339" s="184" t="str">
        <f t="shared" si="201"/>
        <v/>
      </c>
      <c r="BI339" s="185" t="str">
        <f t="shared" si="202"/>
        <v/>
      </c>
      <c r="BJ339" s="185" t="str">
        <f t="shared" si="203"/>
        <v/>
      </c>
      <c r="BK339" s="186" t="str">
        <f t="shared" si="204"/>
        <v/>
      </c>
      <c r="BL339" s="185" t="str">
        <f t="shared" si="205"/>
        <v/>
      </c>
      <c r="BM339" s="185" t="str">
        <f t="shared" si="206"/>
        <v/>
      </c>
      <c r="BN339" s="185">
        <f t="shared" si="207"/>
        <v>0.15915119363395225</v>
      </c>
      <c r="BO339" s="185" t="str">
        <f t="shared" si="208"/>
        <v/>
      </c>
      <c r="BP339" s="185" t="str">
        <f t="shared" si="209"/>
        <v/>
      </c>
      <c r="BQ339" s="185" t="str">
        <f t="shared" si="210"/>
        <v/>
      </c>
      <c r="BR339" s="187">
        <f t="shared" si="211"/>
        <v>6.7340067340067339E-2</v>
      </c>
      <c r="BS339" s="188" t="str">
        <f t="shared" si="212"/>
        <v/>
      </c>
      <c r="BT339" s="209" t="str">
        <f t="shared" si="213"/>
        <v/>
      </c>
      <c r="BU339" s="210" t="str">
        <f t="shared" si="214"/>
        <v/>
      </c>
      <c r="BV339" s="210" t="str">
        <f t="shared" si="215"/>
        <v/>
      </c>
      <c r="BW339" s="211" t="str">
        <f t="shared" si="216"/>
        <v/>
      </c>
      <c r="BX339" s="210" t="str">
        <f t="shared" si="217"/>
        <v/>
      </c>
      <c r="BY339" s="210" t="str">
        <f t="shared" si="218"/>
        <v/>
      </c>
      <c r="BZ339" s="210">
        <f t="shared" si="219"/>
        <v>0.48582995951417002</v>
      </c>
      <c r="CA339" s="210" t="str">
        <f t="shared" si="220"/>
        <v/>
      </c>
      <c r="CB339" s="210" t="str">
        <f t="shared" si="221"/>
        <v/>
      </c>
      <c r="CC339" s="210" t="str">
        <f t="shared" si="222"/>
        <v/>
      </c>
      <c r="CD339" s="212">
        <f t="shared" si="223"/>
        <v>0.210896309314587</v>
      </c>
      <c r="CE339" s="213" t="str">
        <f t="shared" si="224"/>
        <v/>
      </c>
    </row>
    <row r="340" spans="1:83" x14ac:dyDescent="0.25">
      <c r="A340" s="12" t="s">
        <v>836</v>
      </c>
      <c r="B340" s="13" t="s">
        <v>837</v>
      </c>
      <c r="C340" s="13" t="s">
        <v>204</v>
      </c>
      <c r="D340" s="13" t="s">
        <v>212</v>
      </c>
      <c r="E340" s="13" t="s">
        <v>213</v>
      </c>
      <c r="F340" s="13" t="s">
        <v>214</v>
      </c>
      <c r="G340" s="13" t="s">
        <v>215</v>
      </c>
      <c r="H340" s="13" t="s">
        <v>144</v>
      </c>
      <c r="I340" s="13" t="str">
        <f t="shared" si="188"/>
        <v>ne</v>
      </c>
      <c r="J340" s="14">
        <f>VLOOKUP(D340,'struktura dle kraje'!A:C,3,0)</f>
        <v>1182613</v>
      </c>
      <c r="K340" s="45">
        <f>VLOOKUP(F340,'struktura dle okresů'!A:C,3,0)</f>
        <v>213997</v>
      </c>
      <c r="L340" s="44"/>
      <c r="M340" s="14"/>
      <c r="N340" s="14"/>
      <c r="O340" s="15"/>
      <c r="P340" s="14"/>
      <c r="Q340" s="14"/>
      <c r="R340" s="14"/>
      <c r="S340" s="14"/>
      <c r="T340" s="14"/>
      <c r="U340" s="14">
        <v>27</v>
      </c>
      <c r="V340" s="16">
        <v>27</v>
      </c>
      <c r="W340" s="17"/>
      <c r="X340" s="142">
        <f>VLOOKUP($D340,'struktura dle kraje'!$A:$O,4,0)</f>
        <v>4664</v>
      </c>
      <c r="Y340" s="143">
        <f>VLOOKUP($D340,'struktura dle kraje'!$A:$O,5,0)</f>
        <v>101</v>
      </c>
      <c r="Z340" s="143">
        <f>VLOOKUP($D340,'struktura dle kraje'!$A:$O,6,0)</f>
        <v>562</v>
      </c>
      <c r="AA340" s="144">
        <f>VLOOKUP($D340,'struktura dle kraje'!$A:$O,7,0)</f>
        <v>5327</v>
      </c>
      <c r="AB340" s="143">
        <f>VLOOKUP($D340,'struktura dle kraje'!$A:$O,8,0)</f>
        <v>42</v>
      </c>
      <c r="AC340" s="143">
        <f>VLOOKUP($D340,'struktura dle kraje'!$A:$O,9,0)</f>
        <v>34</v>
      </c>
      <c r="AD340" s="143">
        <f>VLOOKUP($D340,'struktura dle kraje'!$A:$O,10,0)</f>
        <v>1065</v>
      </c>
      <c r="AE340" s="143">
        <f>VLOOKUP($D340,'struktura dle kraje'!$A:$O,11,0)</f>
        <v>1698</v>
      </c>
      <c r="AF340" s="143">
        <f>VLOOKUP($D340,'struktura dle kraje'!$A:$O,12,0)</f>
        <v>684</v>
      </c>
      <c r="AG340" s="143">
        <f>VLOOKUP($D340,'struktura dle kraje'!$A:$O,13,0)</f>
        <v>57</v>
      </c>
      <c r="AH340" s="145">
        <f>VLOOKUP($D340,'struktura dle kraje'!$A:$O,14,0)</f>
        <v>3580</v>
      </c>
      <c r="AI340" s="146">
        <f>VLOOKUP($D340,'struktura dle kraje'!$A:$O,15,0)</f>
        <v>999</v>
      </c>
      <c r="AJ340" s="167">
        <f>VLOOKUP($F340,'struktura dle okresů'!$A:$O,4,0)</f>
        <v>764</v>
      </c>
      <c r="AK340" s="168">
        <f>VLOOKUP($F340,'struktura dle okresů'!$A:$O,5,0)</f>
        <v>30</v>
      </c>
      <c r="AL340" s="168">
        <f>VLOOKUP($F340,'struktura dle okresů'!$A:$O,6,0)</f>
        <v>70</v>
      </c>
      <c r="AM340" s="169">
        <f>VLOOKUP($F340,'struktura dle okresů'!$A:$O,7,0)</f>
        <v>864</v>
      </c>
      <c r="AN340" s="168">
        <f>VLOOKUP($F340,'struktura dle okresů'!$A:$O,8,0)</f>
        <v>10</v>
      </c>
      <c r="AO340" s="168">
        <f>VLOOKUP($F340,'struktura dle okresů'!$A:$O,9,0)</f>
        <v>8</v>
      </c>
      <c r="AP340" s="168">
        <f>VLOOKUP($F340,'struktura dle okresů'!$A:$O,10,0)</f>
        <v>153</v>
      </c>
      <c r="AQ340" s="168">
        <f>VLOOKUP($F340,'struktura dle okresů'!$A:$O,11,0)</f>
        <v>405</v>
      </c>
      <c r="AR340" s="168">
        <f>VLOOKUP($F340,'struktura dle okresů'!$A:$O,12,0)</f>
        <v>142</v>
      </c>
      <c r="AS340" s="168">
        <f>VLOOKUP($F340,'struktura dle okresů'!$A:$O,13,0)</f>
        <v>27</v>
      </c>
      <c r="AT340" s="170">
        <f>VLOOKUP($F340,'struktura dle okresů'!$A:$O,14,0)</f>
        <v>745</v>
      </c>
      <c r="AU340" s="171">
        <f>VLOOKUP($F340,'struktura dle okresů'!$A:$O,15,0)</f>
        <v>0</v>
      </c>
      <c r="AV340" s="30" t="str">
        <f t="shared" si="189"/>
        <v/>
      </c>
      <c r="AW340" s="31" t="str">
        <f t="shared" si="190"/>
        <v/>
      </c>
      <c r="AX340" s="31" t="str">
        <f t="shared" si="191"/>
        <v/>
      </c>
      <c r="AY340" s="121" t="str">
        <f t="shared" si="192"/>
        <v/>
      </c>
      <c r="AZ340" s="31" t="str">
        <f t="shared" si="193"/>
        <v/>
      </c>
      <c r="BA340" s="31" t="str">
        <f t="shared" si="194"/>
        <v/>
      </c>
      <c r="BB340" s="31" t="str">
        <f t="shared" si="195"/>
        <v/>
      </c>
      <c r="BC340" s="31" t="str">
        <f t="shared" si="196"/>
        <v/>
      </c>
      <c r="BD340" s="31" t="str">
        <f t="shared" si="197"/>
        <v/>
      </c>
      <c r="BE340" s="31">
        <f t="shared" si="198"/>
        <v>4.7451669595782071E-2</v>
      </c>
      <c r="BF340" s="122">
        <f t="shared" si="199"/>
        <v>9.4567615845329411E-4</v>
      </c>
      <c r="BG340" s="123" t="str">
        <f t="shared" si="200"/>
        <v/>
      </c>
      <c r="BH340" s="184" t="str">
        <f t="shared" si="201"/>
        <v/>
      </c>
      <c r="BI340" s="185" t="str">
        <f t="shared" si="202"/>
        <v/>
      </c>
      <c r="BJ340" s="185" t="str">
        <f t="shared" si="203"/>
        <v/>
      </c>
      <c r="BK340" s="186" t="str">
        <f t="shared" si="204"/>
        <v/>
      </c>
      <c r="BL340" s="185" t="str">
        <f t="shared" si="205"/>
        <v/>
      </c>
      <c r="BM340" s="185" t="str">
        <f t="shared" si="206"/>
        <v/>
      </c>
      <c r="BN340" s="185" t="str">
        <f t="shared" si="207"/>
        <v/>
      </c>
      <c r="BO340" s="185" t="str">
        <f t="shared" si="208"/>
        <v/>
      </c>
      <c r="BP340" s="185" t="str">
        <f t="shared" si="209"/>
        <v/>
      </c>
      <c r="BQ340" s="185">
        <f t="shared" si="210"/>
        <v>0.47368421052631576</v>
      </c>
      <c r="BR340" s="187">
        <f t="shared" si="211"/>
        <v>7.541899441340782E-3</v>
      </c>
      <c r="BS340" s="188" t="str">
        <f t="shared" si="212"/>
        <v/>
      </c>
      <c r="BT340" s="209" t="str">
        <f t="shared" si="213"/>
        <v/>
      </c>
      <c r="BU340" s="210" t="str">
        <f t="shared" si="214"/>
        <v/>
      </c>
      <c r="BV340" s="210" t="str">
        <f t="shared" si="215"/>
        <v/>
      </c>
      <c r="BW340" s="211" t="str">
        <f t="shared" si="216"/>
        <v/>
      </c>
      <c r="BX340" s="210" t="str">
        <f t="shared" si="217"/>
        <v/>
      </c>
      <c r="BY340" s="210" t="str">
        <f t="shared" si="218"/>
        <v/>
      </c>
      <c r="BZ340" s="210" t="str">
        <f t="shared" si="219"/>
        <v/>
      </c>
      <c r="CA340" s="210" t="str">
        <f t="shared" si="220"/>
        <v/>
      </c>
      <c r="CB340" s="210" t="str">
        <f t="shared" si="221"/>
        <v/>
      </c>
      <c r="CC340" s="210">
        <f t="shared" si="222"/>
        <v>1</v>
      </c>
      <c r="CD340" s="212">
        <f t="shared" si="223"/>
        <v>3.6241610738255034E-2</v>
      </c>
      <c r="CE340" s="213" t="str">
        <f t="shared" si="224"/>
        <v/>
      </c>
    </row>
    <row r="341" spans="1:83" x14ac:dyDescent="0.25">
      <c r="A341" s="12" t="s">
        <v>838</v>
      </c>
      <c r="B341" s="13" t="s">
        <v>839</v>
      </c>
      <c r="C341" s="13" t="s">
        <v>204</v>
      </c>
      <c r="D341" s="13" t="s">
        <v>222</v>
      </c>
      <c r="E341" s="13" t="s">
        <v>223</v>
      </c>
      <c r="F341" s="13" t="s">
        <v>559</v>
      </c>
      <c r="G341" s="13" t="s">
        <v>560</v>
      </c>
      <c r="H341" s="13" t="s">
        <v>673</v>
      </c>
      <c r="I341" s="13" t="str">
        <f t="shared" si="188"/>
        <v>ne</v>
      </c>
      <c r="J341" s="14">
        <f>VLOOKUP(D341,'struktura dle kraje'!A:C,3,0)</f>
        <v>578998</v>
      </c>
      <c r="K341" s="45">
        <f>VLOOKUP(F341,'struktura dle okresů'!A:C,3,0)</f>
        <v>141645</v>
      </c>
      <c r="L341" s="44"/>
      <c r="M341" s="14"/>
      <c r="N341" s="14"/>
      <c r="O341" s="15"/>
      <c r="P341" s="14"/>
      <c r="Q341" s="14"/>
      <c r="R341" s="14"/>
      <c r="S341" s="14"/>
      <c r="T341" s="14">
        <v>8</v>
      </c>
      <c r="U341" s="14">
        <v>15</v>
      </c>
      <c r="V341" s="16">
        <v>23</v>
      </c>
      <c r="W341" s="17"/>
      <c r="X341" s="142">
        <f>VLOOKUP($D341,'struktura dle kraje'!$A:$O,4,0)</f>
        <v>1927</v>
      </c>
      <c r="Y341" s="143">
        <f>VLOOKUP($D341,'struktura dle kraje'!$A:$O,5,0)</f>
        <v>32</v>
      </c>
      <c r="Z341" s="143">
        <f>VLOOKUP($D341,'struktura dle kraje'!$A:$O,6,0)</f>
        <v>192</v>
      </c>
      <c r="AA341" s="144">
        <f>VLOOKUP($D341,'struktura dle kraje'!$A:$O,7,0)</f>
        <v>2151</v>
      </c>
      <c r="AB341" s="143">
        <f>VLOOKUP($D341,'struktura dle kraje'!$A:$O,8,0)</f>
        <v>19</v>
      </c>
      <c r="AC341" s="143">
        <f>VLOOKUP($D341,'struktura dle kraje'!$A:$O,9,0)</f>
        <v>12</v>
      </c>
      <c r="AD341" s="143">
        <f>VLOOKUP($D341,'struktura dle kraje'!$A:$O,10,0)</f>
        <v>622</v>
      </c>
      <c r="AE341" s="143">
        <f>VLOOKUP($D341,'struktura dle kraje'!$A:$O,11,0)</f>
        <v>812</v>
      </c>
      <c r="AF341" s="143">
        <f>VLOOKUP($D341,'struktura dle kraje'!$A:$O,12,0)</f>
        <v>79</v>
      </c>
      <c r="AG341" s="143">
        <f>VLOOKUP($D341,'struktura dle kraje'!$A:$O,13,0)</f>
        <v>29</v>
      </c>
      <c r="AH341" s="145">
        <f>VLOOKUP($D341,'struktura dle kraje'!$A:$O,14,0)</f>
        <v>1573</v>
      </c>
      <c r="AI341" s="146">
        <f>VLOOKUP($D341,'struktura dle kraje'!$A:$O,15,0)</f>
        <v>1000</v>
      </c>
      <c r="AJ341" s="167">
        <f>VLOOKUP($F341,'struktura dle okresů'!$A:$O,4,0)</f>
        <v>408</v>
      </c>
      <c r="AK341" s="168">
        <f>VLOOKUP($F341,'struktura dle okresů'!$A:$O,5,0)</f>
        <v>10</v>
      </c>
      <c r="AL341" s="168">
        <f>VLOOKUP($F341,'struktura dle okresů'!$A:$O,6,0)</f>
        <v>33</v>
      </c>
      <c r="AM341" s="169">
        <f>VLOOKUP($F341,'struktura dle okresů'!$A:$O,7,0)</f>
        <v>451</v>
      </c>
      <c r="AN341" s="168">
        <f>VLOOKUP($F341,'struktura dle okresů'!$A:$O,8,0)</f>
        <v>0</v>
      </c>
      <c r="AO341" s="168">
        <f>VLOOKUP($F341,'struktura dle okresů'!$A:$O,9,0)</f>
        <v>0</v>
      </c>
      <c r="AP341" s="168">
        <f>VLOOKUP($F341,'struktura dle okresů'!$A:$O,10,0)</f>
        <v>139</v>
      </c>
      <c r="AQ341" s="168">
        <f>VLOOKUP($F341,'struktura dle okresů'!$A:$O,11,0)</f>
        <v>0</v>
      </c>
      <c r="AR341" s="168">
        <f>VLOOKUP($F341,'struktura dle okresů'!$A:$O,12,0)</f>
        <v>8</v>
      </c>
      <c r="AS341" s="168">
        <f>VLOOKUP($F341,'struktura dle okresů'!$A:$O,13,0)</f>
        <v>15</v>
      </c>
      <c r="AT341" s="170">
        <f>VLOOKUP($F341,'struktura dle okresů'!$A:$O,14,0)</f>
        <v>162</v>
      </c>
      <c r="AU341" s="171">
        <f>VLOOKUP($F341,'struktura dle okresů'!$A:$O,15,0)</f>
        <v>0</v>
      </c>
      <c r="AV341" s="30" t="str">
        <f t="shared" si="189"/>
        <v/>
      </c>
      <c r="AW341" s="31" t="str">
        <f t="shared" si="190"/>
        <v/>
      </c>
      <c r="AX341" s="31" t="str">
        <f t="shared" si="191"/>
        <v/>
      </c>
      <c r="AY341" s="121" t="str">
        <f t="shared" si="192"/>
        <v/>
      </c>
      <c r="AZ341" s="31" t="str">
        <f t="shared" si="193"/>
        <v/>
      </c>
      <c r="BA341" s="31" t="str">
        <f t="shared" si="194"/>
        <v/>
      </c>
      <c r="BB341" s="31" t="str">
        <f t="shared" si="195"/>
        <v/>
      </c>
      <c r="BC341" s="31" t="str">
        <f t="shared" si="196"/>
        <v/>
      </c>
      <c r="BD341" s="31">
        <f t="shared" si="197"/>
        <v>2.0371785077667429E-3</v>
      </c>
      <c r="BE341" s="31">
        <f t="shared" si="198"/>
        <v>2.6362038664323375E-2</v>
      </c>
      <c r="BF341" s="122">
        <f t="shared" si="199"/>
        <v>8.0557598683058383E-4</v>
      </c>
      <c r="BG341" s="123" t="str">
        <f t="shared" si="200"/>
        <v/>
      </c>
      <c r="BH341" s="184" t="str">
        <f t="shared" si="201"/>
        <v/>
      </c>
      <c r="BI341" s="185" t="str">
        <f t="shared" si="202"/>
        <v/>
      </c>
      <c r="BJ341" s="185" t="str">
        <f t="shared" si="203"/>
        <v/>
      </c>
      <c r="BK341" s="186" t="str">
        <f t="shared" si="204"/>
        <v/>
      </c>
      <c r="BL341" s="185" t="str">
        <f t="shared" si="205"/>
        <v/>
      </c>
      <c r="BM341" s="185" t="str">
        <f t="shared" si="206"/>
        <v/>
      </c>
      <c r="BN341" s="185" t="str">
        <f t="shared" si="207"/>
        <v/>
      </c>
      <c r="BO341" s="185" t="str">
        <f t="shared" si="208"/>
        <v/>
      </c>
      <c r="BP341" s="185">
        <f t="shared" si="209"/>
        <v>0.10126582278481013</v>
      </c>
      <c r="BQ341" s="185">
        <f t="shared" si="210"/>
        <v>0.51724137931034486</v>
      </c>
      <c r="BR341" s="187">
        <f t="shared" si="211"/>
        <v>1.4621741894469168E-2</v>
      </c>
      <c r="BS341" s="188" t="str">
        <f t="shared" si="212"/>
        <v/>
      </c>
      <c r="BT341" s="209" t="str">
        <f t="shared" si="213"/>
        <v/>
      </c>
      <c r="BU341" s="210" t="str">
        <f t="shared" si="214"/>
        <v/>
      </c>
      <c r="BV341" s="210" t="str">
        <f t="shared" si="215"/>
        <v/>
      </c>
      <c r="BW341" s="211" t="str">
        <f t="shared" si="216"/>
        <v/>
      </c>
      <c r="BX341" s="210" t="str">
        <f t="shared" si="217"/>
        <v/>
      </c>
      <c r="BY341" s="210" t="str">
        <f t="shared" si="218"/>
        <v/>
      </c>
      <c r="BZ341" s="210" t="str">
        <f t="shared" si="219"/>
        <v/>
      </c>
      <c r="CA341" s="210" t="str">
        <f t="shared" si="220"/>
        <v/>
      </c>
      <c r="CB341" s="210">
        <f t="shared" si="221"/>
        <v>1</v>
      </c>
      <c r="CC341" s="210">
        <f t="shared" si="222"/>
        <v>1</v>
      </c>
      <c r="CD341" s="212">
        <f t="shared" si="223"/>
        <v>0.1419753086419753</v>
      </c>
      <c r="CE341" s="213" t="str">
        <f t="shared" si="224"/>
        <v/>
      </c>
    </row>
    <row r="342" spans="1:83" x14ac:dyDescent="0.25">
      <c r="A342" s="12" t="s">
        <v>840</v>
      </c>
      <c r="B342" s="13" t="s">
        <v>841</v>
      </c>
      <c r="C342" s="13" t="s">
        <v>43</v>
      </c>
      <c r="D342" s="13" t="s">
        <v>44</v>
      </c>
      <c r="E342" s="13" t="s">
        <v>45</v>
      </c>
      <c r="F342" s="13" t="s">
        <v>46</v>
      </c>
      <c r="G342" s="13" t="s">
        <v>47</v>
      </c>
      <c r="H342" s="13" t="s">
        <v>673</v>
      </c>
      <c r="I342" s="13" t="str">
        <f t="shared" si="188"/>
        <v>ano</v>
      </c>
      <c r="J342" s="14">
        <f>VLOOKUP(D342,'struktura dle kraje'!A:C,3,0)</f>
        <v>1397880</v>
      </c>
      <c r="K342" s="45">
        <f>VLOOKUP(F342,'struktura dle okresů'!A:C,3,0)</f>
        <v>1397880</v>
      </c>
      <c r="L342" s="44">
        <v>108</v>
      </c>
      <c r="M342" s="14"/>
      <c r="N342" s="14">
        <v>10</v>
      </c>
      <c r="O342" s="15">
        <v>118</v>
      </c>
      <c r="P342" s="14"/>
      <c r="Q342" s="14"/>
      <c r="R342" s="14">
        <v>30</v>
      </c>
      <c r="S342" s="14"/>
      <c r="T342" s="14"/>
      <c r="U342" s="14">
        <v>13</v>
      </c>
      <c r="V342" s="16">
        <v>43</v>
      </c>
      <c r="W342" s="17"/>
      <c r="X342" s="142">
        <f>VLOOKUP($D342,'struktura dle kraje'!$A:$O,4,0)</f>
        <v>7054</v>
      </c>
      <c r="Y342" s="143">
        <f>VLOOKUP($D342,'struktura dle kraje'!$A:$O,5,0)</f>
        <v>156</v>
      </c>
      <c r="Z342" s="143">
        <f>VLOOKUP($D342,'struktura dle kraje'!$A:$O,6,0)</f>
        <v>1231</v>
      </c>
      <c r="AA342" s="144">
        <f>VLOOKUP($D342,'struktura dle kraje'!$A:$O,7,0)</f>
        <v>8441</v>
      </c>
      <c r="AB342" s="143">
        <f>VLOOKUP($D342,'struktura dle kraje'!$A:$O,8,0)</f>
        <v>96</v>
      </c>
      <c r="AC342" s="143">
        <f>VLOOKUP($D342,'struktura dle kraje'!$A:$O,9,0)</f>
        <v>47</v>
      </c>
      <c r="AD342" s="143">
        <f>VLOOKUP($D342,'struktura dle kraje'!$A:$O,10,0)</f>
        <v>1277</v>
      </c>
      <c r="AE342" s="143">
        <f>VLOOKUP($D342,'struktura dle kraje'!$A:$O,11,0)</f>
        <v>1300</v>
      </c>
      <c r="AF342" s="143">
        <f>VLOOKUP($D342,'struktura dle kraje'!$A:$O,12,0)</f>
        <v>379</v>
      </c>
      <c r="AG342" s="143">
        <f>VLOOKUP($D342,'struktura dle kraje'!$A:$O,13,0)</f>
        <v>76</v>
      </c>
      <c r="AH342" s="145">
        <f>VLOOKUP($D342,'struktura dle kraje'!$A:$O,14,0)</f>
        <v>3175</v>
      </c>
      <c r="AI342" s="146">
        <f>VLOOKUP($D342,'struktura dle kraje'!$A:$O,15,0)</f>
        <v>120</v>
      </c>
      <c r="AJ342" s="167">
        <f>VLOOKUP($F342,'struktura dle okresů'!$A:$O,4,0)</f>
        <v>7054</v>
      </c>
      <c r="AK342" s="168">
        <f>VLOOKUP($F342,'struktura dle okresů'!$A:$O,5,0)</f>
        <v>156</v>
      </c>
      <c r="AL342" s="168">
        <f>VLOOKUP($F342,'struktura dle okresů'!$A:$O,6,0)</f>
        <v>1231</v>
      </c>
      <c r="AM342" s="169">
        <f>VLOOKUP($F342,'struktura dle okresů'!$A:$O,7,0)</f>
        <v>8441</v>
      </c>
      <c r="AN342" s="168">
        <f>VLOOKUP($F342,'struktura dle okresů'!$A:$O,8,0)</f>
        <v>96</v>
      </c>
      <c r="AO342" s="168">
        <f>VLOOKUP($F342,'struktura dle okresů'!$A:$O,9,0)</f>
        <v>47</v>
      </c>
      <c r="AP342" s="168">
        <f>VLOOKUP($F342,'struktura dle okresů'!$A:$O,10,0)</f>
        <v>1277</v>
      </c>
      <c r="AQ342" s="168">
        <f>VLOOKUP($F342,'struktura dle okresů'!$A:$O,11,0)</f>
        <v>1300</v>
      </c>
      <c r="AR342" s="168">
        <f>VLOOKUP($F342,'struktura dle okresů'!$A:$O,12,0)</f>
        <v>379</v>
      </c>
      <c r="AS342" s="168">
        <f>VLOOKUP($F342,'struktura dle okresů'!$A:$O,13,0)</f>
        <v>76</v>
      </c>
      <c r="AT342" s="170">
        <f>VLOOKUP($F342,'struktura dle okresů'!$A:$O,14,0)</f>
        <v>3175</v>
      </c>
      <c r="AU342" s="171">
        <f>VLOOKUP($F342,'struktura dle okresů'!$A:$O,15,0)</f>
        <v>120</v>
      </c>
      <c r="AV342" s="30">
        <f t="shared" si="189"/>
        <v>2.5526483726866626E-3</v>
      </c>
      <c r="AW342" s="31" t="str">
        <f t="shared" si="190"/>
        <v/>
      </c>
      <c r="AX342" s="31">
        <f t="shared" si="191"/>
        <v>2.0387359836901123E-3</v>
      </c>
      <c r="AY342" s="121">
        <f t="shared" si="192"/>
        <v>2.4565421047153119E-3</v>
      </c>
      <c r="AZ342" s="31" t="str">
        <f t="shared" si="193"/>
        <v/>
      </c>
      <c r="BA342" s="31" t="str">
        <f t="shared" si="194"/>
        <v/>
      </c>
      <c r="BB342" s="31">
        <f t="shared" si="195"/>
        <v>2.7183762232693004E-3</v>
      </c>
      <c r="BC342" s="31" t="str">
        <f t="shared" si="196"/>
        <v/>
      </c>
      <c r="BD342" s="31" t="str">
        <f t="shared" si="197"/>
        <v/>
      </c>
      <c r="BE342" s="31">
        <f t="shared" si="198"/>
        <v>2.2847100175746926E-2</v>
      </c>
      <c r="BF342" s="122">
        <f t="shared" si="199"/>
        <v>1.5060768449441351E-3</v>
      </c>
      <c r="BG342" s="123" t="str">
        <f t="shared" si="200"/>
        <v/>
      </c>
      <c r="BH342" s="184">
        <f t="shared" si="201"/>
        <v>1.5310462149135243E-2</v>
      </c>
      <c r="BI342" s="185" t="str">
        <f t="shared" si="202"/>
        <v/>
      </c>
      <c r="BJ342" s="185">
        <f t="shared" si="203"/>
        <v>8.1234768480909821E-3</v>
      </c>
      <c r="BK342" s="186">
        <f t="shared" si="204"/>
        <v>1.3979386328634049E-2</v>
      </c>
      <c r="BL342" s="185" t="str">
        <f t="shared" si="205"/>
        <v/>
      </c>
      <c r="BM342" s="185" t="str">
        <f t="shared" si="206"/>
        <v/>
      </c>
      <c r="BN342" s="185">
        <f t="shared" si="207"/>
        <v>2.3492560689115115E-2</v>
      </c>
      <c r="BO342" s="185" t="str">
        <f t="shared" si="208"/>
        <v/>
      </c>
      <c r="BP342" s="185" t="str">
        <f t="shared" si="209"/>
        <v/>
      </c>
      <c r="BQ342" s="185">
        <f t="shared" si="210"/>
        <v>0.17105263157894737</v>
      </c>
      <c r="BR342" s="187">
        <f t="shared" si="211"/>
        <v>1.3543307086614173E-2</v>
      </c>
      <c r="BS342" s="188" t="str">
        <f t="shared" si="212"/>
        <v/>
      </c>
      <c r="BT342" s="209">
        <f t="shared" si="213"/>
        <v>1.5310462149135243E-2</v>
      </c>
      <c r="BU342" s="210" t="str">
        <f t="shared" si="214"/>
        <v/>
      </c>
      <c r="BV342" s="210">
        <f t="shared" si="215"/>
        <v>8.1234768480909821E-3</v>
      </c>
      <c r="BW342" s="211">
        <f t="shared" si="216"/>
        <v>1.3979386328634049E-2</v>
      </c>
      <c r="BX342" s="210" t="str">
        <f t="shared" si="217"/>
        <v/>
      </c>
      <c r="BY342" s="210" t="str">
        <f t="shared" si="218"/>
        <v/>
      </c>
      <c r="BZ342" s="210">
        <f t="shared" si="219"/>
        <v>2.3492560689115115E-2</v>
      </c>
      <c r="CA342" s="210" t="str">
        <f t="shared" si="220"/>
        <v/>
      </c>
      <c r="CB342" s="210" t="str">
        <f t="shared" si="221"/>
        <v/>
      </c>
      <c r="CC342" s="210">
        <f t="shared" si="222"/>
        <v>0.17105263157894737</v>
      </c>
      <c r="CD342" s="212">
        <f t="shared" si="223"/>
        <v>1.3543307086614173E-2</v>
      </c>
      <c r="CE342" s="213" t="str">
        <f t="shared" si="224"/>
        <v/>
      </c>
    </row>
    <row r="343" spans="1:83" ht="12.75" thickBot="1" x14ac:dyDescent="0.3">
      <c r="A343" s="223" t="s">
        <v>842</v>
      </c>
      <c r="B343" s="224" t="s">
        <v>843</v>
      </c>
      <c r="C343" s="224" t="s">
        <v>204</v>
      </c>
      <c r="D343" s="224" t="s">
        <v>108</v>
      </c>
      <c r="E343" s="224" t="s">
        <v>109</v>
      </c>
      <c r="F343" s="224" t="s">
        <v>110</v>
      </c>
      <c r="G343" s="224" t="s">
        <v>111</v>
      </c>
      <c r="H343" s="224" t="s">
        <v>673</v>
      </c>
      <c r="I343" s="224" t="str">
        <f t="shared" si="188"/>
        <v>ne</v>
      </c>
      <c r="J343" s="49">
        <f>VLOOKUP(D343,'struktura dle kraje'!A:C,3,0)</f>
        <v>631500</v>
      </c>
      <c r="K343" s="50">
        <f>VLOOKUP(F343,'struktura dle okresů'!A:C,3,0)</f>
        <v>239399</v>
      </c>
      <c r="L343" s="103"/>
      <c r="M343" s="18"/>
      <c r="N343" s="18"/>
      <c r="O343" s="19"/>
      <c r="P343" s="18"/>
      <c r="Q343" s="18"/>
      <c r="R343" s="18"/>
      <c r="S343" s="18"/>
      <c r="T343" s="18"/>
      <c r="U343" s="18">
        <v>30</v>
      </c>
      <c r="V343" s="20">
        <v>30</v>
      </c>
      <c r="W343" s="21"/>
      <c r="X343" s="147">
        <f>VLOOKUP($D343,'struktura dle kraje'!$A:$O,4,0)</f>
        <v>2590</v>
      </c>
      <c r="Y343" s="148">
        <f>VLOOKUP($D343,'struktura dle kraje'!$A:$O,5,0)</f>
        <v>46</v>
      </c>
      <c r="Z343" s="148">
        <f>VLOOKUP($D343,'struktura dle kraje'!$A:$O,6,0)</f>
        <v>240</v>
      </c>
      <c r="AA343" s="149">
        <f>VLOOKUP($D343,'struktura dle kraje'!$A:$O,7,0)</f>
        <v>2876</v>
      </c>
      <c r="AB343" s="148">
        <f>VLOOKUP($D343,'struktura dle kraje'!$A:$O,8,0)</f>
        <v>49</v>
      </c>
      <c r="AC343" s="148">
        <f>VLOOKUP($D343,'struktura dle kraje'!$A:$O,9,0)</f>
        <v>15</v>
      </c>
      <c r="AD343" s="148">
        <f>VLOOKUP($D343,'struktura dle kraje'!$A:$O,10,0)</f>
        <v>583</v>
      </c>
      <c r="AE343" s="148">
        <f>VLOOKUP($D343,'struktura dle kraje'!$A:$O,11,0)</f>
        <v>965</v>
      </c>
      <c r="AF343" s="148">
        <f>VLOOKUP($D343,'struktura dle kraje'!$A:$O,12,0)</f>
        <v>212</v>
      </c>
      <c r="AG343" s="148">
        <f>VLOOKUP($D343,'struktura dle kraje'!$A:$O,13,0)</f>
        <v>30</v>
      </c>
      <c r="AH343" s="150">
        <f>VLOOKUP($D343,'struktura dle kraje'!$A:$O,14,0)</f>
        <v>1854</v>
      </c>
      <c r="AI343" s="151">
        <f>VLOOKUP($D343,'struktura dle kraje'!$A:$O,15,0)</f>
        <v>1320</v>
      </c>
      <c r="AJ343" s="172">
        <f>VLOOKUP($F343,'struktura dle okresů'!$A:$O,4,0)</f>
        <v>1405</v>
      </c>
      <c r="AK343" s="173">
        <f>VLOOKUP($F343,'struktura dle okresů'!$A:$O,5,0)</f>
        <v>20</v>
      </c>
      <c r="AL343" s="173">
        <f>VLOOKUP($F343,'struktura dle okresů'!$A:$O,6,0)</f>
        <v>166</v>
      </c>
      <c r="AM343" s="174">
        <f>VLOOKUP($F343,'struktura dle okresů'!$A:$O,7,0)</f>
        <v>1591</v>
      </c>
      <c r="AN343" s="173">
        <f>VLOOKUP($F343,'struktura dle okresů'!$A:$O,8,0)</f>
        <v>30</v>
      </c>
      <c r="AO343" s="173">
        <f>VLOOKUP($F343,'struktura dle okresů'!$A:$O,9,0)</f>
        <v>12</v>
      </c>
      <c r="AP343" s="173">
        <f>VLOOKUP($F343,'struktura dle okresů'!$A:$O,10,0)</f>
        <v>287</v>
      </c>
      <c r="AQ343" s="173">
        <f>VLOOKUP($F343,'struktura dle okresů'!$A:$O,11,0)</f>
        <v>622</v>
      </c>
      <c r="AR343" s="173">
        <f>VLOOKUP($F343,'struktura dle okresů'!$A:$O,12,0)</f>
        <v>55</v>
      </c>
      <c r="AS343" s="173">
        <f>VLOOKUP($F343,'struktura dle okresů'!$A:$O,13,0)</f>
        <v>30</v>
      </c>
      <c r="AT343" s="175">
        <f>VLOOKUP($F343,'struktura dle okresů'!$A:$O,14,0)</f>
        <v>1036</v>
      </c>
      <c r="AU343" s="176">
        <f>VLOOKUP($F343,'struktura dle okresů'!$A:$O,15,0)</f>
        <v>120</v>
      </c>
      <c r="AV343" s="32" t="str">
        <f t="shared" si="189"/>
        <v/>
      </c>
      <c r="AW343" s="33" t="str">
        <f t="shared" si="190"/>
        <v/>
      </c>
      <c r="AX343" s="33" t="str">
        <f t="shared" si="191"/>
        <v/>
      </c>
      <c r="AY343" s="124" t="str">
        <f t="shared" si="192"/>
        <v/>
      </c>
      <c r="AZ343" s="33" t="str">
        <f t="shared" si="193"/>
        <v/>
      </c>
      <c r="BA343" s="33" t="str">
        <f t="shared" si="194"/>
        <v/>
      </c>
      <c r="BB343" s="33" t="str">
        <f t="shared" si="195"/>
        <v/>
      </c>
      <c r="BC343" s="33" t="str">
        <f t="shared" si="196"/>
        <v/>
      </c>
      <c r="BD343" s="33" t="str">
        <f t="shared" si="197"/>
        <v/>
      </c>
      <c r="BE343" s="33">
        <f t="shared" si="198"/>
        <v>5.272407732864675E-2</v>
      </c>
      <c r="BF343" s="125">
        <f t="shared" si="199"/>
        <v>1.0507512871703267E-3</v>
      </c>
      <c r="BG343" s="126" t="str">
        <f t="shared" si="200"/>
        <v/>
      </c>
      <c r="BH343" s="189" t="str">
        <f t="shared" si="201"/>
        <v/>
      </c>
      <c r="BI343" s="190" t="str">
        <f t="shared" si="202"/>
        <v/>
      </c>
      <c r="BJ343" s="190" t="str">
        <f t="shared" si="203"/>
        <v/>
      </c>
      <c r="BK343" s="191" t="str">
        <f t="shared" si="204"/>
        <v/>
      </c>
      <c r="BL343" s="190" t="str">
        <f t="shared" si="205"/>
        <v/>
      </c>
      <c r="BM343" s="190" t="str">
        <f t="shared" si="206"/>
        <v/>
      </c>
      <c r="BN343" s="190" t="str">
        <f t="shared" si="207"/>
        <v/>
      </c>
      <c r="BO343" s="190" t="str">
        <f t="shared" si="208"/>
        <v/>
      </c>
      <c r="BP343" s="190" t="str">
        <f t="shared" si="209"/>
        <v/>
      </c>
      <c r="BQ343" s="190">
        <f t="shared" si="210"/>
        <v>1</v>
      </c>
      <c r="BR343" s="192">
        <f t="shared" si="211"/>
        <v>1.6181229773462782E-2</v>
      </c>
      <c r="BS343" s="193" t="str">
        <f t="shared" si="212"/>
        <v/>
      </c>
      <c r="BT343" s="214" t="str">
        <f t="shared" si="213"/>
        <v/>
      </c>
      <c r="BU343" s="215" t="str">
        <f t="shared" si="214"/>
        <v/>
      </c>
      <c r="BV343" s="215" t="str">
        <f t="shared" si="215"/>
        <v/>
      </c>
      <c r="BW343" s="216" t="str">
        <f t="shared" si="216"/>
        <v/>
      </c>
      <c r="BX343" s="215" t="str">
        <f t="shared" si="217"/>
        <v/>
      </c>
      <c r="BY343" s="215" t="str">
        <f t="shared" si="218"/>
        <v/>
      </c>
      <c r="BZ343" s="215" t="str">
        <f t="shared" si="219"/>
        <v/>
      </c>
      <c r="CA343" s="215" t="str">
        <f t="shared" si="220"/>
        <v/>
      </c>
      <c r="CB343" s="215" t="str">
        <f t="shared" si="221"/>
        <v/>
      </c>
      <c r="CC343" s="215">
        <f t="shared" si="222"/>
        <v>1</v>
      </c>
      <c r="CD343" s="217">
        <f t="shared" si="223"/>
        <v>2.8957528957528959E-2</v>
      </c>
      <c r="CE343" s="218" t="str">
        <f t="shared" si="224"/>
        <v/>
      </c>
    </row>
    <row r="344" spans="1:83" s="34" customFormat="1" ht="12.75" thickBot="1" x14ac:dyDescent="0.3">
      <c r="A344" s="105"/>
      <c r="B344" s="22" t="s">
        <v>844</v>
      </c>
      <c r="C344" s="22"/>
      <c r="D344" s="22" t="s">
        <v>845</v>
      </c>
      <c r="E344" s="22"/>
      <c r="F344" s="22"/>
      <c r="G344" s="22"/>
      <c r="H344" s="22"/>
      <c r="I344" s="22"/>
      <c r="J344" s="22"/>
      <c r="K344" s="225"/>
      <c r="L344" s="104">
        <v>42309</v>
      </c>
      <c r="M344" s="23">
        <v>821</v>
      </c>
      <c r="N344" s="23">
        <v>4905</v>
      </c>
      <c r="O344" s="23">
        <v>48035</v>
      </c>
      <c r="P344" s="23">
        <v>563</v>
      </c>
      <c r="Q344" s="23">
        <v>381</v>
      </c>
      <c r="R344" s="23">
        <v>11036</v>
      </c>
      <c r="S344" s="23">
        <v>12075</v>
      </c>
      <c r="T344" s="23">
        <v>3927</v>
      </c>
      <c r="U344" s="23">
        <v>569</v>
      </c>
      <c r="V344" s="24">
        <v>28551</v>
      </c>
      <c r="W344" s="25">
        <v>9746</v>
      </c>
      <c r="X344" s="152"/>
      <c r="Y344" s="153"/>
      <c r="Z344" s="153"/>
      <c r="AA344" s="153"/>
      <c r="AB344" s="153"/>
      <c r="AC344" s="153"/>
      <c r="AD344" s="153"/>
      <c r="AE344" s="153"/>
      <c r="AF344" s="153"/>
      <c r="AG344" s="153"/>
      <c r="AH344" s="154"/>
      <c r="AI344" s="155"/>
      <c r="AJ344" s="177"/>
      <c r="AK344" s="177"/>
      <c r="AL344" s="177"/>
      <c r="AM344" s="177"/>
      <c r="AN344" s="177"/>
      <c r="AO344" s="177"/>
      <c r="AP344" s="177"/>
      <c r="AQ344" s="177"/>
      <c r="AR344" s="177"/>
      <c r="AS344" s="177"/>
      <c r="AT344" s="177"/>
      <c r="AU344" s="177"/>
      <c r="AV344" s="127"/>
      <c r="AW344" s="128"/>
      <c r="AX344" s="128"/>
      <c r="AY344" s="128"/>
      <c r="AZ344" s="128"/>
      <c r="BA344" s="128"/>
      <c r="BB344" s="128"/>
      <c r="BC344" s="128"/>
      <c r="BD344" s="128"/>
      <c r="BE344" s="128"/>
      <c r="BF344" s="129"/>
      <c r="BG344" s="130"/>
      <c r="BH344" s="194"/>
      <c r="BI344" s="195"/>
      <c r="BJ344" s="195"/>
      <c r="BK344" s="195"/>
      <c r="BL344" s="195"/>
      <c r="BM344" s="195"/>
      <c r="BN344" s="195"/>
      <c r="BO344" s="195"/>
      <c r="BP344" s="195"/>
      <c r="BQ344" s="195"/>
      <c r="BR344" s="196"/>
      <c r="BS344" s="197"/>
      <c r="BT344" s="219"/>
      <c r="BU344" s="220"/>
      <c r="BV344" s="220"/>
      <c r="BW344" s="220"/>
      <c r="BX344" s="220"/>
      <c r="BY344" s="220"/>
      <c r="BZ344" s="220"/>
      <c r="CA344" s="220"/>
      <c r="CB344" s="220"/>
      <c r="CC344" s="220"/>
      <c r="CD344" s="221"/>
      <c r="CE344" s="222"/>
    </row>
    <row r="345" spans="1:83" x14ac:dyDescent="0.25">
      <c r="A345" s="5" t="s">
        <v>846</v>
      </c>
    </row>
    <row r="346" spans="1:83" x14ac:dyDescent="0.25">
      <c r="A346" s="5" t="s">
        <v>847</v>
      </c>
    </row>
    <row r="347" spans="1:83" x14ac:dyDescent="0.25">
      <c r="A347" s="5" t="s">
        <v>848</v>
      </c>
    </row>
  </sheetData>
  <autoFilter ref="A3:CE347" xr:uid="{E864B71F-25E3-4738-AED4-C90AB5621EA9}"/>
  <mergeCells count="7">
    <mergeCell ref="A2:K2"/>
    <mergeCell ref="L2:W2"/>
    <mergeCell ref="X2:AI2"/>
    <mergeCell ref="AJ2:AU2"/>
    <mergeCell ref="AV2:BG2"/>
    <mergeCell ref="BH2:BS2"/>
    <mergeCell ref="BT2:CE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12AD-8F11-47AD-8CA5-92673D8EE4E6}">
  <sheetPr>
    <tabColor rgb="FFFFFF00"/>
  </sheetPr>
  <dimension ref="A1:AE18"/>
  <sheetViews>
    <sheetView workbookViewId="0">
      <selection activeCell="S30" sqref="S30"/>
    </sheetView>
  </sheetViews>
  <sheetFormatPr defaultColWidth="8.85546875" defaultRowHeight="12" x14ac:dyDescent="0.25"/>
  <cols>
    <col min="1" max="1" width="8.85546875" style="5"/>
    <col min="2" max="2" width="14.28515625" style="5" bestFit="1" customWidth="1"/>
    <col min="3" max="3" width="8.85546875" style="5"/>
    <col min="4" max="4" width="6.140625" style="5" customWidth="1"/>
    <col min="5" max="6" width="5.140625" style="5" bestFit="1" customWidth="1"/>
    <col min="7" max="7" width="6.42578125" style="5" customWidth="1"/>
    <col min="8" max="8" width="4.28515625" style="5" customWidth="1"/>
    <col min="9" max="9" width="5.140625" style="5" customWidth="1"/>
    <col min="10" max="10" width="7.140625" style="5" bestFit="1" customWidth="1"/>
    <col min="11" max="11" width="6.7109375" style="5" bestFit="1" customWidth="1"/>
    <col min="12" max="12" width="9.85546875" style="5" customWidth="1"/>
    <col min="13" max="13" width="7.28515625" style="5" customWidth="1"/>
    <col min="14" max="14" width="9" style="5" customWidth="1"/>
    <col min="15" max="15" width="8.7109375" style="5" bestFit="1" customWidth="1"/>
    <col min="16" max="18" width="5.140625" style="5" bestFit="1" customWidth="1"/>
    <col min="19" max="19" width="7.28515625" style="5" customWidth="1"/>
    <col min="20" max="20" width="3.28515625" style="5" bestFit="1" customWidth="1"/>
    <col min="21" max="21" width="5.140625" style="5" customWidth="1"/>
    <col min="22" max="22" width="7.140625" style="5" bestFit="1" customWidth="1"/>
    <col min="23" max="23" width="6.7109375" style="5" bestFit="1" customWidth="1"/>
    <col min="24" max="24" width="8.85546875" style="5" customWidth="1"/>
    <col min="25" max="25" width="7.28515625" style="5" customWidth="1"/>
    <col min="26" max="26" width="9.42578125" style="5" customWidth="1"/>
    <col min="27" max="27" width="8.7109375" style="5" bestFit="1" customWidth="1"/>
    <col min="28" max="28" width="5.140625" style="5" bestFit="1" customWidth="1"/>
    <col min="29" max="29" width="6.42578125" style="5" customWidth="1"/>
    <col min="30" max="30" width="5.140625" style="5" bestFit="1" customWidth="1"/>
    <col min="31" max="31" width="6.85546875" style="5" customWidth="1"/>
    <col min="32" max="16384" width="8.85546875" style="5"/>
  </cols>
  <sheetData>
    <row r="1" spans="1:31" ht="15.75" thickBot="1" x14ac:dyDescent="0.3">
      <c r="A1" s="102" t="s">
        <v>849</v>
      </c>
    </row>
    <row r="2" spans="1:31" s="34" customFormat="1" ht="28.15" customHeight="1" thickBot="1" x14ac:dyDescent="0.3">
      <c r="A2" s="231"/>
      <c r="B2" s="232"/>
      <c r="C2" s="233"/>
      <c r="D2" s="240" t="s">
        <v>851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 t="s">
        <v>852</v>
      </c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37" t="s">
        <v>853</v>
      </c>
      <c r="AC2" s="238"/>
      <c r="AD2" s="238"/>
      <c r="AE2" s="239"/>
    </row>
    <row r="3" spans="1:31" ht="48.75" customHeight="1" thickBot="1" x14ac:dyDescent="0.3">
      <c r="A3" s="234" t="s">
        <v>3</v>
      </c>
      <c r="B3" s="235" t="s">
        <v>4</v>
      </c>
      <c r="C3" s="236" t="s">
        <v>850</v>
      </c>
      <c r="D3" s="35" t="s">
        <v>854</v>
      </c>
      <c r="E3" s="36" t="s">
        <v>855</v>
      </c>
      <c r="F3" s="36" t="s">
        <v>856</v>
      </c>
      <c r="G3" s="36" t="s">
        <v>14</v>
      </c>
      <c r="H3" s="36" t="s">
        <v>15</v>
      </c>
      <c r="I3" s="36" t="s">
        <v>16</v>
      </c>
      <c r="J3" s="36" t="s">
        <v>17</v>
      </c>
      <c r="K3" s="36" t="s">
        <v>18</v>
      </c>
      <c r="L3" s="36" t="s">
        <v>19</v>
      </c>
      <c r="M3" s="36" t="s">
        <v>20</v>
      </c>
      <c r="N3" s="36" t="s">
        <v>21</v>
      </c>
      <c r="O3" s="37" t="s">
        <v>22</v>
      </c>
      <c r="P3" s="35" t="s">
        <v>854</v>
      </c>
      <c r="Q3" s="36" t="s">
        <v>855</v>
      </c>
      <c r="R3" s="36" t="s">
        <v>856</v>
      </c>
      <c r="S3" s="36" t="s">
        <v>14</v>
      </c>
      <c r="T3" s="36" t="s">
        <v>15</v>
      </c>
      <c r="U3" s="36" t="s">
        <v>16</v>
      </c>
      <c r="V3" s="36" t="s">
        <v>17</v>
      </c>
      <c r="W3" s="36" t="s">
        <v>18</v>
      </c>
      <c r="X3" s="36" t="s">
        <v>19</v>
      </c>
      <c r="Y3" s="36" t="s">
        <v>20</v>
      </c>
      <c r="Z3" s="36" t="s">
        <v>21</v>
      </c>
      <c r="AA3" s="37" t="s">
        <v>22</v>
      </c>
      <c r="AB3" s="35" t="s">
        <v>854</v>
      </c>
      <c r="AC3" s="36" t="s">
        <v>855</v>
      </c>
      <c r="AD3" s="36" t="s">
        <v>856</v>
      </c>
      <c r="AE3" s="236" t="s">
        <v>14</v>
      </c>
    </row>
    <row r="4" spans="1:31" x14ac:dyDescent="0.25">
      <c r="A4" s="38" t="s">
        <v>44</v>
      </c>
      <c r="B4" s="39" t="s">
        <v>45</v>
      </c>
      <c r="C4" s="59">
        <v>1397880</v>
      </c>
      <c r="D4" s="40">
        <v>7054</v>
      </c>
      <c r="E4" s="8">
        <v>156</v>
      </c>
      <c r="F4" s="8">
        <v>1231</v>
      </c>
      <c r="G4" s="8">
        <v>8441</v>
      </c>
      <c r="H4" s="8">
        <v>96</v>
      </c>
      <c r="I4" s="8">
        <v>47</v>
      </c>
      <c r="J4" s="8">
        <v>1277</v>
      </c>
      <c r="K4" s="8">
        <v>1300</v>
      </c>
      <c r="L4" s="8">
        <v>379</v>
      </c>
      <c r="M4" s="8">
        <v>76</v>
      </c>
      <c r="N4" s="8">
        <v>3175</v>
      </c>
      <c r="O4" s="41">
        <v>120</v>
      </c>
      <c r="P4" s="63">
        <f>IF(D4&gt;0,D4/$C4*1000,"")</f>
        <v>5.046212836581109</v>
      </c>
      <c r="Q4" s="64">
        <f>IF(E4&gt;0,E4/$C4*1000,"")</f>
        <v>0.1115975620224912</v>
      </c>
      <c r="R4" s="65">
        <f>IF(F4&gt;0,F4/$C4*1000,"")</f>
        <v>0.88061922339542742</v>
      </c>
      <c r="S4" s="64">
        <f t="shared" ref="S4:AA4" si="0">IF(G4&gt;0,G4/$C4*1000,"")</f>
        <v>6.0384296219990272</v>
      </c>
      <c r="T4" s="65">
        <f t="shared" si="0"/>
        <v>6.867542278307151E-2</v>
      </c>
      <c r="U4" s="64">
        <f t="shared" si="0"/>
        <v>3.3622342404212094E-2</v>
      </c>
      <c r="V4" s="65">
        <f t="shared" si="0"/>
        <v>0.91352619681231584</v>
      </c>
      <c r="W4" s="64">
        <f t="shared" si="0"/>
        <v>0.92997968352075999</v>
      </c>
      <c r="X4" s="65">
        <f t="shared" si="0"/>
        <v>0.27112484619566773</v>
      </c>
      <c r="Y4" s="64">
        <f t="shared" si="0"/>
        <v>5.4368043036598278E-2</v>
      </c>
      <c r="Z4" s="65">
        <f t="shared" si="0"/>
        <v>2.2712965347526253</v>
      </c>
      <c r="AA4" s="66">
        <f t="shared" si="0"/>
        <v>8.5844278478839381E-2</v>
      </c>
      <c r="AB4" s="84">
        <f>H4/D4</f>
        <v>1.3609299688120215E-2</v>
      </c>
      <c r="AC4" s="85">
        <f>H4/E4</f>
        <v>0.61538461538461542</v>
      </c>
      <c r="AD4" s="85">
        <f>H4/F4</f>
        <v>7.798537774167344E-2</v>
      </c>
      <c r="AE4" s="86">
        <f>H4/G4</f>
        <v>1.1373060063973463E-2</v>
      </c>
    </row>
    <row r="5" spans="1:31" x14ac:dyDescent="0.25">
      <c r="A5" s="42" t="s">
        <v>26</v>
      </c>
      <c r="B5" s="43" t="s">
        <v>27</v>
      </c>
      <c r="C5" s="60">
        <v>1466215</v>
      </c>
      <c r="D5" s="44">
        <v>3553</v>
      </c>
      <c r="E5" s="14">
        <v>80</v>
      </c>
      <c r="F5" s="14">
        <v>287</v>
      </c>
      <c r="G5" s="14">
        <v>3920</v>
      </c>
      <c r="H5" s="14">
        <v>111</v>
      </c>
      <c r="I5" s="14">
        <v>73</v>
      </c>
      <c r="J5" s="14">
        <v>1162</v>
      </c>
      <c r="K5" s="14">
        <v>1325</v>
      </c>
      <c r="L5" s="14">
        <v>988</v>
      </c>
      <c r="M5" s="14">
        <v>41</v>
      </c>
      <c r="N5" s="14">
        <v>3700</v>
      </c>
      <c r="O5" s="45">
        <v>420</v>
      </c>
      <c r="P5" s="67">
        <f t="shared" ref="P5:P18" si="1">IF(D5&gt;0,D5/$C5*1000,"")</f>
        <v>2.4232462496973501</v>
      </c>
      <c r="Q5" s="68">
        <f t="shared" ref="Q5:Q18" si="2">IF(E5&gt;0,E5/$C5*1000,"")</f>
        <v>5.4562257240582043E-2</v>
      </c>
      <c r="R5" s="69">
        <f t="shared" ref="R5:R18" si="3">IF(F5&gt;0,F5/$C5*1000,"")</f>
        <v>0.19574209785058808</v>
      </c>
      <c r="S5" s="68">
        <f t="shared" ref="S5:S18" si="4">IF(G5&gt;0,G5/$C5*1000,"")</f>
        <v>2.6735506047885202</v>
      </c>
      <c r="T5" s="69">
        <f t="shared" ref="T5:T18" si="5">IF(H5&gt;0,H5/$C5*1000,"")</f>
        <v>7.5705131921307581E-2</v>
      </c>
      <c r="U5" s="68">
        <f t="shared" ref="U5:U18" si="6">IF(I5&gt;0,I5/$C5*1000,"")</f>
        <v>4.9788059732031112E-2</v>
      </c>
      <c r="V5" s="69">
        <f t="shared" ref="V5:V18" si="7">IF(J5&gt;0,J5/$C5*1000,"")</f>
        <v>0.79251678641945411</v>
      </c>
      <c r="W5" s="68">
        <f t="shared" ref="W5:W18" si="8">IF(K5&gt;0,K5/$C5*1000,"")</f>
        <v>0.90368738554714012</v>
      </c>
      <c r="X5" s="69">
        <f t="shared" ref="X5:X18" si="9">IF(L5&gt;0,L5/$C5*1000,"")</f>
        <v>0.6738438769211883</v>
      </c>
      <c r="Y5" s="68">
        <f t="shared" ref="Y5:Y18" si="10">IF(M5&gt;0,M5/$C5*1000,"")</f>
        <v>2.7963156835798298E-2</v>
      </c>
      <c r="Z5" s="69">
        <f t="shared" ref="Z5:Z18" si="11">IF(N5&gt;0,N5/$C5*1000,"")</f>
        <v>2.5235043973769193</v>
      </c>
      <c r="AA5" s="70">
        <f t="shared" ref="AA5:AA18" si="12">IF(O5&gt;0,O5/$C5*1000,"")</f>
        <v>0.28645185051305572</v>
      </c>
      <c r="AB5" s="87">
        <f t="shared" ref="AB5:AB18" si="13">H5/D5</f>
        <v>3.1241204615817617E-2</v>
      </c>
      <c r="AC5" s="88">
        <f t="shared" ref="AC5:AC18" si="14">H5/E5</f>
        <v>1.3875</v>
      </c>
      <c r="AD5" s="88">
        <f t="shared" ref="AD5:AD18" si="15">H5/F5</f>
        <v>0.38675958188153309</v>
      </c>
      <c r="AE5" s="89">
        <f t="shared" ref="AE5:AE18" si="16">H5/G5</f>
        <v>2.8316326530612244E-2</v>
      </c>
    </row>
    <row r="6" spans="1:31" x14ac:dyDescent="0.25">
      <c r="A6" s="42" t="s">
        <v>228</v>
      </c>
      <c r="B6" s="43" t="s">
        <v>229</v>
      </c>
      <c r="C6" s="60">
        <v>653227</v>
      </c>
      <c r="D6" s="44">
        <v>2500</v>
      </c>
      <c r="E6" s="14">
        <v>45</v>
      </c>
      <c r="F6" s="14">
        <v>291</v>
      </c>
      <c r="G6" s="14">
        <v>2836</v>
      </c>
      <c r="H6" s="14">
        <v>8</v>
      </c>
      <c r="I6" s="14">
        <v>13</v>
      </c>
      <c r="J6" s="14">
        <v>672</v>
      </c>
      <c r="K6" s="14">
        <v>380</v>
      </c>
      <c r="L6" s="14">
        <v>0</v>
      </c>
      <c r="M6" s="14">
        <v>32</v>
      </c>
      <c r="N6" s="14">
        <v>1105</v>
      </c>
      <c r="O6" s="45">
        <v>817</v>
      </c>
      <c r="P6" s="63">
        <f t="shared" si="1"/>
        <v>3.8271535010034796</v>
      </c>
      <c r="Q6" s="64">
        <f t="shared" si="2"/>
        <v>6.8888763018062626E-2</v>
      </c>
      <c r="R6" s="65">
        <f t="shared" si="3"/>
        <v>0.44548066751680498</v>
      </c>
      <c r="S6" s="64">
        <f t="shared" si="4"/>
        <v>4.3415229315383472</v>
      </c>
      <c r="T6" s="65">
        <f t="shared" si="5"/>
        <v>1.2246891203211136E-2</v>
      </c>
      <c r="U6" s="64">
        <f t="shared" si="6"/>
        <v>1.9901198205218094E-2</v>
      </c>
      <c r="V6" s="65">
        <f t="shared" si="7"/>
        <v>1.0287388610697352</v>
      </c>
      <c r="W6" s="64">
        <f t="shared" si="8"/>
        <v>0.58172733215252892</v>
      </c>
      <c r="X6" s="65" t="str">
        <f t="shared" si="9"/>
        <v/>
      </c>
      <c r="Y6" s="64">
        <f t="shared" si="10"/>
        <v>4.8987564812844546E-2</v>
      </c>
      <c r="Z6" s="65">
        <f t="shared" si="11"/>
        <v>1.6916018474435379</v>
      </c>
      <c r="AA6" s="66">
        <f t="shared" si="12"/>
        <v>1.2507137641279373</v>
      </c>
      <c r="AB6" s="87">
        <f t="shared" si="13"/>
        <v>3.2000000000000002E-3</v>
      </c>
      <c r="AC6" s="88">
        <f t="shared" si="14"/>
        <v>0.17777777777777778</v>
      </c>
      <c r="AD6" s="88">
        <f t="shared" si="15"/>
        <v>2.7491408934707903E-2</v>
      </c>
      <c r="AE6" s="89">
        <f t="shared" si="16"/>
        <v>2.8208744710860366E-3</v>
      </c>
    </row>
    <row r="7" spans="1:31" x14ac:dyDescent="0.25">
      <c r="A7" s="42" t="s">
        <v>254</v>
      </c>
      <c r="B7" s="43" t="s">
        <v>255</v>
      </c>
      <c r="C7" s="60">
        <v>614640</v>
      </c>
      <c r="D7" s="44">
        <v>2423</v>
      </c>
      <c r="E7" s="14">
        <v>32</v>
      </c>
      <c r="F7" s="14">
        <v>215</v>
      </c>
      <c r="G7" s="14">
        <v>2670</v>
      </c>
      <c r="H7" s="14">
        <v>25</v>
      </c>
      <c r="I7" s="14">
        <v>35</v>
      </c>
      <c r="J7" s="14">
        <v>702</v>
      </c>
      <c r="K7" s="14">
        <v>1220</v>
      </c>
      <c r="L7" s="14">
        <v>60</v>
      </c>
      <c r="M7" s="14">
        <v>28</v>
      </c>
      <c r="N7" s="14">
        <v>2070</v>
      </c>
      <c r="O7" s="45">
        <v>120</v>
      </c>
      <c r="P7" s="67">
        <f t="shared" si="1"/>
        <v>3.942144995444488</v>
      </c>
      <c r="Q7" s="68">
        <f t="shared" si="2"/>
        <v>5.206299622543277E-2</v>
      </c>
      <c r="R7" s="69">
        <f t="shared" si="3"/>
        <v>0.34979825588962643</v>
      </c>
      <c r="S7" s="68">
        <f t="shared" si="4"/>
        <v>4.3440062475595465</v>
      </c>
      <c r="T7" s="69">
        <f t="shared" si="5"/>
        <v>4.0674215801119358E-2</v>
      </c>
      <c r="U7" s="68">
        <f t="shared" si="6"/>
        <v>5.6943902121567101E-2</v>
      </c>
      <c r="V7" s="69">
        <f t="shared" si="7"/>
        <v>1.1421319796954315</v>
      </c>
      <c r="W7" s="68">
        <f t="shared" si="8"/>
        <v>1.9849017310946244</v>
      </c>
      <c r="X7" s="69">
        <f t="shared" si="9"/>
        <v>9.7618117922686459E-2</v>
      </c>
      <c r="Y7" s="68">
        <f t="shared" si="10"/>
        <v>4.5555121697253675E-2</v>
      </c>
      <c r="Z7" s="69">
        <f t="shared" si="11"/>
        <v>3.3678250683326825</v>
      </c>
      <c r="AA7" s="70">
        <f t="shared" si="12"/>
        <v>0.19523623584537292</v>
      </c>
      <c r="AB7" s="87">
        <f t="shared" si="13"/>
        <v>1.0317787866281469E-2</v>
      </c>
      <c r="AC7" s="88">
        <f t="shared" si="14"/>
        <v>0.78125</v>
      </c>
      <c r="AD7" s="88">
        <f t="shared" si="15"/>
        <v>0.11627906976744186</v>
      </c>
      <c r="AE7" s="89">
        <f t="shared" si="16"/>
        <v>9.3632958801498131E-3</v>
      </c>
    </row>
    <row r="8" spans="1:31" x14ac:dyDescent="0.25">
      <c r="A8" s="42" t="s">
        <v>31</v>
      </c>
      <c r="B8" s="43" t="s">
        <v>32</v>
      </c>
      <c r="C8" s="60">
        <v>293195</v>
      </c>
      <c r="D8" s="44">
        <v>889</v>
      </c>
      <c r="E8" s="14">
        <v>17</v>
      </c>
      <c r="F8" s="14">
        <v>81</v>
      </c>
      <c r="G8" s="14">
        <v>987</v>
      </c>
      <c r="H8" s="14">
        <v>35</v>
      </c>
      <c r="I8" s="14">
        <v>20</v>
      </c>
      <c r="J8" s="14">
        <v>316</v>
      </c>
      <c r="K8" s="14">
        <v>25</v>
      </c>
      <c r="L8" s="14">
        <v>267</v>
      </c>
      <c r="M8" s="14">
        <v>20</v>
      </c>
      <c r="N8" s="14">
        <v>683</v>
      </c>
      <c r="O8" s="45">
        <v>2139</v>
      </c>
      <c r="P8" s="63">
        <f t="shared" si="1"/>
        <v>3.0321117345111617</v>
      </c>
      <c r="Q8" s="64">
        <f t="shared" si="2"/>
        <v>5.7981889186377665E-2</v>
      </c>
      <c r="R8" s="65">
        <f t="shared" si="3"/>
        <v>0.27626664847627008</v>
      </c>
      <c r="S8" s="64">
        <f t="shared" si="4"/>
        <v>3.3663602721738091</v>
      </c>
      <c r="T8" s="65">
        <f t="shared" si="5"/>
        <v>0.11937447773665989</v>
      </c>
      <c r="U8" s="64">
        <f t="shared" si="6"/>
        <v>6.8213987278091373E-2</v>
      </c>
      <c r="V8" s="65">
        <f t="shared" si="7"/>
        <v>1.0777809989938438</v>
      </c>
      <c r="W8" s="64">
        <f t="shared" si="8"/>
        <v>8.5267484097614213E-2</v>
      </c>
      <c r="X8" s="65">
        <f t="shared" si="9"/>
        <v>0.9106567301625198</v>
      </c>
      <c r="Y8" s="64">
        <f t="shared" si="10"/>
        <v>6.8213987278091373E-2</v>
      </c>
      <c r="Z8" s="65">
        <f t="shared" si="11"/>
        <v>2.3295076655468208</v>
      </c>
      <c r="AA8" s="66">
        <f t="shared" si="12"/>
        <v>7.2954859393918721</v>
      </c>
      <c r="AB8" s="87">
        <f t="shared" si="13"/>
        <v>3.937007874015748E-2</v>
      </c>
      <c r="AC8" s="88">
        <f t="shared" si="14"/>
        <v>2.0588235294117645</v>
      </c>
      <c r="AD8" s="88">
        <f t="shared" si="15"/>
        <v>0.43209876543209874</v>
      </c>
      <c r="AE8" s="89">
        <f t="shared" si="16"/>
        <v>3.5460992907801421E-2</v>
      </c>
    </row>
    <row r="9" spans="1:31" x14ac:dyDescent="0.25">
      <c r="A9" s="42" t="s">
        <v>37</v>
      </c>
      <c r="B9" s="43" t="s">
        <v>38</v>
      </c>
      <c r="C9" s="60">
        <v>808356</v>
      </c>
      <c r="D9" s="44">
        <v>3415</v>
      </c>
      <c r="E9" s="14">
        <v>43</v>
      </c>
      <c r="F9" s="14">
        <v>355</v>
      </c>
      <c r="G9" s="14">
        <v>3813</v>
      </c>
      <c r="H9" s="14">
        <v>27</v>
      </c>
      <c r="I9" s="14">
        <v>40</v>
      </c>
      <c r="J9" s="14">
        <v>1117</v>
      </c>
      <c r="K9" s="14">
        <v>642</v>
      </c>
      <c r="L9" s="14">
        <v>157</v>
      </c>
      <c r="M9" s="14">
        <v>49</v>
      </c>
      <c r="N9" s="14">
        <v>2032</v>
      </c>
      <c r="O9" s="45">
        <v>692</v>
      </c>
      <c r="P9" s="67">
        <f t="shared" si="1"/>
        <v>4.2246238043634241</v>
      </c>
      <c r="Q9" s="68">
        <f t="shared" si="2"/>
        <v>5.3194384652306657E-2</v>
      </c>
      <c r="R9" s="69">
        <f t="shared" si="3"/>
        <v>0.43916294305974102</v>
      </c>
      <c r="S9" s="68">
        <f t="shared" si="4"/>
        <v>4.7169811320754711</v>
      </c>
      <c r="T9" s="69">
        <f t="shared" si="5"/>
        <v>3.3401125246797198E-2</v>
      </c>
      <c r="U9" s="68">
        <f t="shared" si="6"/>
        <v>4.9483148513773632E-2</v>
      </c>
      <c r="V9" s="69">
        <f t="shared" si="7"/>
        <v>1.3818169222471288</v>
      </c>
      <c r="W9" s="68">
        <f t="shared" si="8"/>
        <v>0.79420453364606691</v>
      </c>
      <c r="X9" s="69">
        <f t="shared" si="9"/>
        <v>0.19422135791656153</v>
      </c>
      <c r="Y9" s="68">
        <f t="shared" si="10"/>
        <v>6.0616856929372701E-2</v>
      </c>
      <c r="Z9" s="69">
        <f t="shared" si="11"/>
        <v>2.513743944499701</v>
      </c>
      <c r="AA9" s="70">
        <f t="shared" si="12"/>
        <v>0.85605846928828389</v>
      </c>
      <c r="AB9" s="87">
        <f t="shared" si="13"/>
        <v>7.9062957540263542E-3</v>
      </c>
      <c r="AC9" s="88">
        <f t="shared" si="14"/>
        <v>0.62790697674418605</v>
      </c>
      <c r="AD9" s="88">
        <f t="shared" si="15"/>
        <v>7.605633802816901E-2</v>
      </c>
      <c r="AE9" s="89">
        <f t="shared" si="16"/>
        <v>7.0810385523210071E-3</v>
      </c>
    </row>
    <row r="10" spans="1:31" x14ac:dyDescent="0.25">
      <c r="A10" s="42" t="s">
        <v>155</v>
      </c>
      <c r="B10" s="43" t="s">
        <v>156</v>
      </c>
      <c r="C10" s="60">
        <v>449494</v>
      </c>
      <c r="D10" s="44">
        <v>1665</v>
      </c>
      <c r="E10" s="14">
        <v>30</v>
      </c>
      <c r="F10" s="14">
        <v>190</v>
      </c>
      <c r="G10" s="14">
        <v>1885</v>
      </c>
      <c r="H10" s="14">
        <v>24</v>
      </c>
      <c r="I10" s="14">
        <v>26</v>
      </c>
      <c r="J10" s="14">
        <v>507</v>
      </c>
      <c r="K10" s="14">
        <v>142</v>
      </c>
      <c r="L10" s="14">
        <v>35</v>
      </c>
      <c r="M10" s="14">
        <v>28</v>
      </c>
      <c r="N10" s="14">
        <v>762</v>
      </c>
      <c r="O10" s="45">
        <v>280</v>
      </c>
      <c r="P10" s="63">
        <f t="shared" si="1"/>
        <v>3.7041651278993712</v>
      </c>
      <c r="Q10" s="64">
        <f t="shared" si="2"/>
        <v>6.6741714016204892E-2</v>
      </c>
      <c r="R10" s="65">
        <f t="shared" si="3"/>
        <v>0.42269752210263095</v>
      </c>
      <c r="S10" s="64">
        <f t="shared" si="4"/>
        <v>4.1936043640182072</v>
      </c>
      <c r="T10" s="65">
        <f t="shared" si="5"/>
        <v>5.3393371212963912E-2</v>
      </c>
      <c r="U10" s="64">
        <f t="shared" si="6"/>
        <v>5.7842818814044239E-2</v>
      </c>
      <c r="V10" s="65">
        <f t="shared" si="7"/>
        <v>1.1279349668738625</v>
      </c>
      <c r="W10" s="64">
        <f t="shared" si="8"/>
        <v>0.31591077967670311</v>
      </c>
      <c r="X10" s="65">
        <f t="shared" si="9"/>
        <v>7.7865333018905705E-2</v>
      </c>
      <c r="Y10" s="64">
        <f t="shared" si="10"/>
        <v>6.2292266415124559E-2</v>
      </c>
      <c r="Z10" s="65">
        <f t="shared" si="11"/>
        <v>1.6952395360116042</v>
      </c>
      <c r="AA10" s="66">
        <f t="shared" si="12"/>
        <v>0.62292266415124564</v>
      </c>
      <c r="AB10" s="87">
        <f t="shared" si="13"/>
        <v>1.4414414414414415E-2</v>
      </c>
      <c r="AC10" s="88">
        <f t="shared" si="14"/>
        <v>0.8</v>
      </c>
      <c r="AD10" s="88">
        <f t="shared" si="15"/>
        <v>0.12631578947368421</v>
      </c>
      <c r="AE10" s="89">
        <f t="shared" si="16"/>
        <v>1.273209549071618E-2</v>
      </c>
    </row>
    <row r="11" spans="1:31" x14ac:dyDescent="0.25">
      <c r="A11" s="42" t="s">
        <v>65</v>
      </c>
      <c r="B11" s="43" t="s">
        <v>66</v>
      </c>
      <c r="C11" s="60">
        <v>555923</v>
      </c>
      <c r="D11" s="44">
        <v>2448</v>
      </c>
      <c r="E11" s="14">
        <v>35</v>
      </c>
      <c r="F11" s="14">
        <v>268</v>
      </c>
      <c r="G11" s="14">
        <v>2751</v>
      </c>
      <c r="H11" s="14">
        <v>24</v>
      </c>
      <c r="I11" s="14">
        <v>10</v>
      </c>
      <c r="J11" s="14">
        <v>446</v>
      </c>
      <c r="K11" s="14">
        <v>519</v>
      </c>
      <c r="L11" s="14">
        <v>532</v>
      </c>
      <c r="M11" s="14">
        <v>30</v>
      </c>
      <c r="N11" s="14">
        <v>1561</v>
      </c>
      <c r="O11" s="45">
        <v>1116</v>
      </c>
      <c r="P11" s="67">
        <f t="shared" si="1"/>
        <v>4.4034875333454453</v>
      </c>
      <c r="Q11" s="68">
        <f t="shared" si="2"/>
        <v>6.2958359341131781E-2</v>
      </c>
      <c r="R11" s="69">
        <f t="shared" si="3"/>
        <v>0.48208115152638048</v>
      </c>
      <c r="S11" s="68">
        <f t="shared" si="4"/>
        <v>4.9485270442129572</v>
      </c>
      <c r="T11" s="69">
        <f t="shared" si="5"/>
        <v>4.3171446405347508E-2</v>
      </c>
      <c r="U11" s="68">
        <f t="shared" si="6"/>
        <v>1.7988102668894793E-2</v>
      </c>
      <c r="V11" s="69">
        <f t="shared" si="7"/>
        <v>0.80226937903270779</v>
      </c>
      <c r="W11" s="68">
        <f t="shared" si="8"/>
        <v>0.93358252851563972</v>
      </c>
      <c r="X11" s="69">
        <f t="shared" si="9"/>
        <v>0.95696706198520298</v>
      </c>
      <c r="Y11" s="68">
        <f t="shared" si="10"/>
        <v>5.3964308006684378E-2</v>
      </c>
      <c r="Z11" s="69">
        <f t="shared" si="11"/>
        <v>2.8079428266144775</v>
      </c>
      <c r="AA11" s="70">
        <f t="shared" si="12"/>
        <v>2.0074722578486588</v>
      </c>
      <c r="AB11" s="87">
        <f t="shared" si="13"/>
        <v>9.8039215686274508E-3</v>
      </c>
      <c r="AC11" s="88">
        <f t="shared" si="14"/>
        <v>0.68571428571428572</v>
      </c>
      <c r="AD11" s="88">
        <f t="shared" si="15"/>
        <v>8.9552238805970144E-2</v>
      </c>
      <c r="AE11" s="89">
        <f t="shared" si="16"/>
        <v>8.7241003271537627E-3</v>
      </c>
    </row>
    <row r="12" spans="1:31" x14ac:dyDescent="0.25">
      <c r="A12" s="42" t="s">
        <v>135</v>
      </c>
      <c r="B12" s="43" t="s">
        <v>136</v>
      </c>
      <c r="C12" s="60">
        <v>530469</v>
      </c>
      <c r="D12" s="44">
        <v>1773</v>
      </c>
      <c r="E12" s="14">
        <v>32</v>
      </c>
      <c r="F12" s="14">
        <v>130</v>
      </c>
      <c r="G12" s="14">
        <v>1935</v>
      </c>
      <c r="H12" s="14">
        <v>10</v>
      </c>
      <c r="I12" s="14">
        <v>10</v>
      </c>
      <c r="J12" s="14">
        <v>754</v>
      </c>
      <c r="K12" s="14">
        <v>856</v>
      </c>
      <c r="L12" s="14">
        <v>105</v>
      </c>
      <c r="M12" s="14">
        <v>47</v>
      </c>
      <c r="N12" s="14">
        <v>1782</v>
      </c>
      <c r="O12" s="45">
        <v>453</v>
      </c>
      <c r="P12" s="63">
        <f t="shared" si="1"/>
        <v>3.3423253762236813</v>
      </c>
      <c r="Q12" s="64">
        <f t="shared" si="2"/>
        <v>6.0323977461453918E-2</v>
      </c>
      <c r="R12" s="65">
        <f t="shared" si="3"/>
        <v>0.24506615843715657</v>
      </c>
      <c r="S12" s="64">
        <f t="shared" si="4"/>
        <v>3.6477155121222919</v>
      </c>
      <c r="T12" s="65">
        <f t="shared" si="5"/>
        <v>1.8851242956704348E-2</v>
      </c>
      <c r="U12" s="64">
        <f t="shared" si="6"/>
        <v>1.8851242956704348E-2</v>
      </c>
      <c r="V12" s="65">
        <f t="shared" si="7"/>
        <v>1.4213837189355079</v>
      </c>
      <c r="W12" s="64">
        <f t="shared" si="8"/>
        <v>1.6136663970938925</v>
      </c>
      <c r="X12" s="65">
        <f t="shared" si="9"/>
        <v>0.19793805104539569</v>
      </c>
      <c r="Y12" s="64">
        <f t="shared" si="10"/>
        <v>8.8600841896510449E-2</v>
      </c>
      <c r="Z12" s="65">
        <f t="shared" si="11"/>
        <v>3.3592914948847152</v>
      </c>
      <c r="AA12" s="66">
        <f t="shared" si="12"/>
        <v>0.85396130593870712</v>
      </c>
      <c r="AB12" s="87">
        <f t="shared" si="13"/>
        <v>5.6401579244218835E-3</v>
      </c>
      <c r="AC12" s="88">
        <f t="shared" si="14"/>
        <v>0.3125</v>
      </c>
      <c r="AD12" s="88">
        <f t="shared" si="15"/>
        <v>7.6923076923076927E-2</v>
      </c>
      <c r="AE12" s="89">
        <f t="shared" si="16"/>
        <v>5.1679586563307496E-3</v>
      </c>
    </row>
    <row r="13" spans="1:31" x14ac:dyDescent="0.25">
      <c r="A13" s="42" t="s">
        <v>95</v>
      </c>
      <c r="B13" s="43" t="s">
        <v>96</v>
      </c>
      <c r="C13" s="60">
        <v>517647</v>
      </c>
      <c r="D13" s="44">
        <v>2107</v>
      </c>
      <c r="E13" s="14">
        <v>28</v>
      </c>
      <c r="F13" s="14">
        <v>189</v>
      </c>
      <c r="G13" s="14">
        <v>2324</v>
      </c>
      <c r="H13" s="14">
        <v>25</v>
      </c>
      <c r="I13" s="14">
        <v>18</v>
      </c>
      <c r="J13" s="14">
        <v>683</v>
      </c>
      <c r="K13" s="14">
        <v>1188</v>
      </c>
      <c r="L13" s="14">
        <v>65</v>
      </c>
      <c r="M13" s="14">
        <v>35</v>
      </c>
      <c r="N13" s="14">
        <v>2014</v>
      </c>
      <c r="O13" s="45"/>
      <c r="P13" s="67">
        <f t="shared" si="1"/>
        <v>4.0703413716297021</v>
      </c>
      <c r="Q13" s="68">
        <f t="shared" si="2"/>
        <v>5.4090915237604002E-2</v>
      </c>
      <c r="R13" s="69">
        <f t="shared" si="3"/>
        <v>0.36511367785382703</v>
      </c>
      <c r="S13" s="68">
        <f t="shared" si="4"/>
        <v>4.489545964721132</v>
      </c>
      <c r="T13" s="69">
        <f t="shared" si="5"/>
        <v>4.8295460033575009E-2</v>
      </c>
      <c r="U13" s="68">
        <f t="shared" si="6"/>
        <v>3.4772731224174E-2</v>
      </c>
      <c r="V13" s="69">
        <f t="shared" si="7"/>
        <v>1.319431968117269</v>
      </c>
      <c r="W13" s="68">
        <f t="shared" si="8"/>
        <v>2.2950002607954842</v>
      </c>
      <c r="X13" s="69">
        <f t="shared" si="9"/>
        <v>0.125568196087295</v>
      </c>
      <c r="Y13" s="68">
        <f t="shared" si="10"/>
        <v>6.7613644047005012E-2</v>
      </c>
      <c r="Z13" s="69">
        <f t="shared" si="11"/>
        <v>3.8906822603048026</v>
      </c>
      <c r="AA13" s="70" t="str">
        <f t="shared" si="12"/>
        <v/>
      </c>
      <c r="AB13" s="87">
        <f t="shared" si="13"/>
        <v>1.1865211200759373E-2</v>
      </c>
      <c r="AC13" s="88">
        <f t="shared" si="14"/>
        <v>0.8928571428571429</v>
      </c>
      <c r="AD13" s="88">
        <f t="shared" si="15"/>
        <v>0.13227513227513227</v>
      </c>
      <c r="AE13" s="89">
        <f t="shared" si="16"/>
        <v>1.0757314974182444E-2</v>
      </c>
    </row>
    <row r="14" spans="1:31" x14ac:dyDescent="0.25">
      <c r="A14" s="42" t="s">
        <v>102</v>
      </c>
      <c r="B14" s="43" t="s">
        <v>103</v>
      </c>
      <c r="C14" s="60">
        <v>1229343</v>
      </c>
      <c r="D14" s="44">
        <v>5301</v>
      </c>
      <c r="E14" s="14">
        <v>144</v>
      </c>
      <c r="F14" s="14">
        <v>674</v>
      </c>
      <c r="G14" s="14">
        <v>6119</v>
      </c>
      <c r="H14" s="14">
        <v>68</v>
      </c>
      <c r="I14" s="14">
        <v>28</v>
      </c>
      <c r="J14" s="14">
        <v>1130</v>
      </c>
      <c r="K14" s="14">
        <v>1003</v>
      </c>
      <c r="L14" s="14">
        <v>364</v>
      </c>
      <c r="M14" s="14">
        <v>67</v>
      </c>
      <c r="N14" s="14">
        <v>2660</v>
      </c>
      <c r="O14" s="45">
        <v>270</v>
      </c>
      <c r="P14" s="63">
        <f t="shared" si="1"/>
        <v>4.3120593682967243</v>
      </c>
      <c r="Q14" s="64">
        <f t="shared" si="2"/>
        <v>0.11713573835780576</v>
      </c>
      <c r="R14" s="65">
        <f t="shared" si="3"/>
        <v>0.5482603309247297</v>
      </c>
      <c r="S14" s="64">
        <f t="shared" si="4"/>
        <v>4.9774554375792599</v>
      </c>
      <c r="T14" s="65">
        <f t="shared" si="5"/>
        <v>5.5314098668963828E-2</v>
      </c>
      <c r="U14" s="64">
        <f t="shared" si="6"/>
        <v>2.2776393569573342E-2</v>
      </c>
      <c r="V14" s="65">
        <f t="shared" si="7"/>
        <v>0.91919016905778128</v>
      </c>
      <c r="W14" s="64">
        <f t="shared" si="8"/>
        <v>0.81588295536721656</v>
      </c>
      <c r="X14" s="65">
        <f t="shared" si="9"/>
        <v>0.29609311640445346</v>
      </c>
      <c r="Y14" s="64">
        <f t="shared" si="10"/>
        <v>5.4500656041479065E-2</v>
      </c>
      <c r="Z14" s="65">
        <f t="shared" si="11"/>
        <v>2.1637573891094672</v>
      </c>
      <c r="AA14" s="66">
        <f t="shared" si="12"/>
        <v>0.2196295094208858</v>
      </c>
      <c r="AB14" s="87">
        <f t="shared" si="13"/>
        <v>1.282776834559517E-2</v>
      </c>
      <c r="AC14" s="88">
        <f t="shared" si="14"/>
        <v>0.47222222222222221</v>
      </c>
      <c r="AD14" s="88">
        <f t="shared" si="15"/>
        <v>0.10089020771513353</v>
      </c>
      <c r="AE14" s="89">
        <f t="shared" si="16"/>
        <v>1.1112926948847851E-2</v>
      </c>
    </row>
    <row r="15" spans="1:31" x14ac:dyDescent="0.25">
      <c r="A15" s="42" t="s">
        <v>108</v>
      </c>
      <c r="B15" s="43" t="s">
        <v>109</v>
      </c>
      <c r="C15" s="60">
        <v>631500</v>
      </c>
      <c r="D15" s="44">
        <v>2590</v>
      </c>
      <c r="E15" s="14">
        <v>46</v>
      </c>
      <c r="F15" s="14">
        <v>240</v>
      </c>
      <c r="G15" s="14">
        <v>2876</v>
      </c>
      <c r="H15" s="14">
        <v>49</v>
      </c>
      <c r="I15" s="14">
        <v>15</v>
      </c>
      <c r="J15" s="14">
        <v>583</v>
      </c>
      <c r="K15" s="14">
        <v>965</v>
      </c>
      <c r="L15" s="14">
        <v>212</v>
      </c>
      <c r="M15" s="14">
        <v>30</v>
      </c>
      <c r="N15" s="14">
        <v>1854</v>
      </c>
      <c r="O15" s="45">
        <v>1320</v>
      </c>
      <c r="P15" s="67">
        <f t="shared" si="1"/>
        <v>4.1013460015835319</v>
      </c>
      <c r="Q15" s="68">
        <f t="shared" si="2"/>
        <v>7.2842438638163115E-2</v>
      </c>
      <c r="R15" s="69">
        <f t="shared" si="3"/>
        <v>0.38004750593824227</v>
      </c>
      <c r="S15" s="68">
        <f t="shared" si="4"/>
        <v>4.5542359461599373</v>
      </c>
      <c r="T15" s="69">
        <f t="shared" si="5"/>
        <v>7.7593032462391132E-2</v>
      </c>
      <c r="U15" s="68">
        <f t="shared" si="6"/>
        <v>2.3752969121140142E-2</v>
      </c>
      <c r="V15" s="69">
        <f t="shared" si="7"/>
        <v>0.92319873317498025</v>
      </c>
      <c r="W15" s="68">
        <f t="shared" si="8"/>
        <v>1.5281076801266826</v>
      </c>
      <c r="X15" s="69">
        <f t="shared" si="9"/>
        <v>0.33570863024544734</v>
      </c>
      <c r="Y15" s="68">
        <f t="shared" si="10"/>
        <v>4.7505938242280284E-2</v>
      </c>
      <c r="Z15" s="69">
        <f t="shared" si="11"/>
        <v>2.9358669833729216</v>
      </c>
      <c r="AA15" s="70">
        <f t="shared" si="12"/>
        <v>2.0902612826603324</v>
      </c>
      <c r="AB15" s="87">
        <f t="shared" si="13"/>
        <v>1.891891891891892E-2</v>
      </c>
      <c r="AC15" s="88">
        <f t="shared" si="14"/>
        <v>1.0652173913043479</v>
      </c>
      <c r="AD15" s="88">
        <f t="shared" si="15"/>
        <v>0.20416666666666666</v>
      </c>
      <c r="AE15" s="89">
        <f t="shared" si="16"/>
        <v>1.7037552155771907E-2</v>
      </c>
    </row>
    <row r="16" spans="1:31" x14ac:dyDescent="0.25">
      <c r="A16" s="42" t="s">
        <v>222</v>
      </c>
      <c r="B16" s="43" t="s">
        <v>223</v>
      </c>
      <c r="C16" s="60">
        <v>578998</v>
      </c>
      <c r="D16" s="44">
        <v>1927</v>
      </c>
      <c r="E16" s="14">
        <v>32</v>
      </c>
      <c r="F16" s="14">
        <v>192</v>
      </c>
      <c r="G16" s="14">
        <v>2151</v>
      </c>
      <c r="H16" s="14">
        <v>19</v>
      </c>
      <c r="I16" s="14">
        <v>12</v>
      </c>
      <c r="J16" s="14">
        <v>622</v>
      </c>
      <c r="K16" s="14">
        <v>812</v>
      </c>
      <c r="L16" s="14">
        <v>79</v>
      </c>
      <c r="M16" s="14">
        <v>29</v>
      </c>
      <c r="N16" s="14">
        <v>1573</v>
      </c>
      <c r="O16" s="45">
        <v>1000</v>
      </c>
      <c r="P16" s="63">
        <f t="shared" si="1"/>
        <v>3.328163482429991</v>
      </c>
      <c r="Q16" s="64">
        <f t="shared" si="2"/>
        <v>5.5267893844192902E-2</v>
      </c>
      <c r="R16" s="65">
        <f t="shared" si="3"/>
        <v>0.33160736306515742</v>
      </c>
      <c r="S16" s="64">
        <f t="shared" si="4"/>
        <v>3.7150387393393416</v>
      </c>
      <c r="T16" s="65">
        <f t="shared" si="5"/>
        <v>3.2815311969989533E-2</v>
      </c>
      <c r="U16" s="64">
        <f t="shared" si="6"/>
        <v>2.0725460191572339E-2</v>
      </c>
      <c r="V16" s="65">
        <f t="shared" si="7"/>
        <v>1.0742696865964994</v>
      </c>
      <c r="W16" s="64">
        <f t="shared" si="8"/>
        <v>1.4024228062963948</v>
      </c>
      <c r="X16" s="65">
        <f t="shared" si="9"/>
        <v>0.1364426129278512</v>
      </c>
      <c r="Y16" s="64">
        <f t="shared" si="10"/>
        <v>5.0086528796299816E-2</v>
      </c>
      <c r="Z16" s="65">
        <f t="shared" si="11"/>
        <v>2.7167624067786069</v>
      </c>
      <c r="AA16" s="66">
        <f t="shared" si="12"/>
        <v>1.7271216826310283</v>
      </c>
      <c r="AB16" s="87">
        <f t="shared" si="13"/>
        <v>9.8598858329008825E-3</v>
      </c>
      <c r="AC16" s="88">
        <f t="shared" si="14"/>
        <v>0.59375</v>
      </c>
      <c r="AD16" s="88">
        <f t="shared" si="15"/>
        <v>9.8958333333333329E-2</v>
      </c>
      <c r="AE16" s="89">
        <f t="shared" si="16"/>
        <v>8.8331008833100882E-3</v>
      </c>
    </row>
    <row r="17" spans="1:31" ht="12.75" thickBot="1" x14ac:dyDescent="0.3">
      <c r="A17" s="46" t="s">
        <v>212</v>
      </c>
      <c r="B17" s="47" t="s">
        <v>213</v>
      </c>
      <c r="C17" s="61">
        <v>1182613</v>
      </c>
      <c r="D17" s="48">
        <v>4664</v>
      </c>
      <c r="E17" s="49">
        <v>101</v>
      </c>
      <c r="F17" s="49">
        <v>562</v>
      </c>
      <c r="G17" s="49">
        <v>5327</v>
      </c>
      <c r="H17" s="49">
        <v>42</v>
      </c>
      <c r="I17" s="49">
        <v>34</v>
      </c>
      <c r="J17" s="49">
        <v>1065</v>
      </c>
      <c r="K17" s="49">
        <v>1698</v>
      </c>
      <c r="L17" s="49">
        <v>684</v>
      </c>
      <c r="M17" s="49">
        <v>57</v>
      </c>
      <c r="N17" s="49">
        <v>3580</v>
      </c>
      <c r="O17" s="50">
        <v>999</v>
      </c>
      <c r="P17" s="67">
        <f t="shared" si="1"/>
        <v>3.9438091751063107</v>
      </c>
      <c r="Q17" s="68">
        <f t="shared" si="2"/>
        <v>8.5404100918897399E-2</v>
      </c>
      <c r="R17" s="69">
        <f t="shared" si="3"/>
        <v>0.47521885857841917</v>
      </c>
      <c r="S17" s="68">
        <f t="shared" si="4"/>
        <v>4.5044321346036273</v>
      </c>
      <c r="T17" s="69">
        <f t="shared" si="5"/>
        <v>3.5514576619739509E-2</v>
      </c>
      <c r="U17" s="68">
        <f t="shared" si="6"/>
        <v>2.8749895358836746E-2</v>
      </c>
      <c r="V17" s="69">
        <f t="shared" si="7"/>
        <v>0.9005481928576804</v>
      </c>
      <c r="W17" s="68">
        <f t="shared" si="8"/>
        <v>1.4358035976266117</v>
      </c>
      <c r="X17" s="69">
        <f t="shared" si="9"/>
        <v>0.57838024780718633</v>
      </c>
      <c r="Y17" s="68">
        <f t="shared" si="10"/>
        <v>4.8198353983932185E-2</v>
      </c>
      <c r="Z17" s="69">
        <f t="shared" si="11"/>
        <v>3.0271948642539868</v>
      </c>
      <c r="AA17" s="70">
        <f t="shared" si="12"/>
        <v>0.84473957245523257</v>
      </c>
      <c r="AB17" s="93">
        <f t="shared" si="13"/>
        <v>9.0051457975986286E-3</v>
      </c>
      <c r="AC17" s="94">
        <f t="shared" si="14"/>
        <v>0.41584158415841582</v>
      </c>
      <c r="AD17" s="94">
        <f t="shared" si="15"/>
        <v>7.4733096085409248E-2</v>
      </c>
      <c r="AE17" s="95">
        <f t="shared" si="16"/>
        <v>7.8843626806833107E-3</v>
      </c>
    </row>
    <row r="18" spans="1:31" ht="12.75" thickBot="1" x14ac:dyDescent="0.3">
      <c r="A18" s="51"/>
      <c r="B18" s="52" t="s">
        <v>844</v>
      </c>
      <c r="C18" s="62">
        <v>10909500</v>
      </c>
      <c r="D18" s="53">
        <v>42309</v>
      </c>
      <c r="E18" s="54">
        <v>821</v>
      </c>
      <c r="F18" s="54">
        <v>4905</v>
      </c>
      <c r="G18" s="54">
        <v>48035</v>
      </c>
      <c r="H18" s="54">
        <v>563</v>
      </c>
      <c r="I18" s="54">
        <v>381</v>
      </c>
      <c r="J18" s="54">
        <v>11036</v>
      </c>
      <c r="K18" s="54">
        <v>12075</v>
      </c>
      <c r="L18" s="54">
        <v>3927</v>
      </c>
      <c r="M18" s="54">
        <v>569</v>
      </c>
      <c r="N18" s="54">
        <v>28551</v>
      </c>
      <c r="O18" s="55">
        <v>9746</v>
      </c>
      <c r="P18" s="71">
        <f t="shared" si="1"/>
        <v>3.8781795682661899</v>
      </c>
      <c r="Q18" s="72">
        <f t="shared" si="2"/>
        <v>7.5255511251661397E-2</v>
      </c>
      <c r="R18" s="73">
        <f t="shared" si="3"/>
        <v>0.44960813969476143</v>
      </c>
      <c r="S18" s="72">
        <f t="shared" si="4"/>
        <v>4.4030432192126128</v>
      </c>
      <c r="T18" s="73">
        <f t="shared" si="5"/>
        <v>5.160639809340483E-2</v>
      </c>
      <c r="U18" s="72">
        <f t="shared" si="6"/>
        <v>3.4923690361611442E-2</v>
      </c>
      <c r="V18" s="73">
        <f t="shared" si="7"/>
        <v>1.0115953985058894</v>
      </c>
      <c r="W18" s="72">
        <f t="shared" si="8"/>
        <v>1.1068334937439848</v>
      </c>
      <c r="X18" s="73">
        <f t="shared" si="9"/>
        <v>0.35996150144369587</v>
      </c>
      <c r="Y18" s="72">
        <f t="shared" si="10"/>
        <v>5.2156377469178242E-2</v>
      </c>
      <c r="Z18" s="73">
        <f t="shared" si="11"/>
        <v>2.6170768596177645</v>
      </c>
      <c r="AA18" s="74">
        <f t="shared" si="12"/>
        <v>0.89334983271460655</v>
      </c>
      <c r="AB18" s="96">
        <f t="shared" si="13"/>
        <v>1.3306861424283249E-2</v>
      </c>
      <c r="AC18" s="97">
        <f t="shared" si="14"/>
        <v>0.68574908647990251</v>
      </c>
      <c r="AD18" s="97">
        <f t="shared" si="15"/>
        <v>0.11478083588175331</v>
      </c>
      <c r="AE18" s="98">
        <f t="shared" si="16"/>
        <v>1.1720620380972208E-2</v>
      </c>
    </row>
  </sheetData>
  <autoFilter ref="A3:AE18" xr:uid="{C2B812AD-8F11-47AD-8CA5-92673D8EE4E6}"/>
  <mergeCells count="3">
    <mergeCell ref="AB2:AE2"/>
    <mergeCell ref="D2:O2"/>
    <mergeCell ref="P2:AA2"/>
  </mergeCells>
  <conditionalFormatting sqref="Q4:Q17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:R17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4:T1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:U1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E1D5E-A638-427A-8769-8021F5A6F04F}">
  <sheetPr>
    <tabColor rgb="FF0070C0"/>
  </sheetPr>
  <dimension ref="A1:AE81"/>
  <sheetViews>
    <sheetView workbookViewId="0">
      <pane ySplit="3" topLeftCell="A4" activePane="bottomLeft" state="frozen"/>
      <selection pane="bottomLeft" activeCell="E36" sqref="E36"/>
    </sheetView>
  </sheetViews>
  <sheetFormatPr defaultColWidth="8.85546875" defaultRowHeight="12" x14ac:dyDescent="0.25"/>
  <cols>
    <col min="1" max="1" width="8.85546875" style="5"/>
    <col min="2" max="2" width="15.7109375" style="5" bestFit="1" customWidth="1"/>
    <col min="3" max="3" width="8.85546875" style="5"/>
    <col min="4" max="6" width="5.28515625" style="5" bestFit="1" customWidth="1"/>
    <col min="7" max="7" width="6" style="5" bestFit="1" customWidth="1"/>
    <col min="8" max="8" width="3.42578125" style="5" bestFit="1" customWidth="1"/>
    <col min="9" max="9" width="4.42578125" style="5" bestFit="1" customWidth="1"/>
    <col min="10" max="10" width="7.28515625" style="5" bestFit="1" customWidth="1"/>
    <col min="11" max="11" width="6.7109375" style="5" bestFit="1" customWidth="1"/>
    <col min="12" max="12" width="9" style="5" customWidth="1"/>
    <col min="13" max="13" width="6.42578125" style="5" bestFit="1" customWidth="1"/>
    <col min="14" max="14" width="9.140625" style="5" customWidth="1"/>
    <col min="15" max="15" width="8.7109375" style="5" bestFit="1" customWidth="1"/>
    <col min="16" max="18" width="5.140625" style="5" bestFit="1" customWidth="1"/>
    <col min="19" max="19" width="5.85546875" style="5" bestFit="1" customWidth="1"/>
    <col min="20" max="20" width="3.28515625" style="5" bestFit="1" customWidth="1"/>
    <col min="21" max="21" width="5.28515625" style="5" customWidth="1"/>
    <col min="22" max="22" width="7.140625" style="5" bestFit="1" customWidth="1"/>
    <col min="23" max="23" width="6.7109375" style="5" bestFit="1" customWidth="1"/>
    <col min="24" max="24" width="9" style="5" customWidth="1"/>
    <col min="25" max="25" width="6.28515625" style="5" bestFit="1" customWidth="1"/>
    <col min="26" max="26" width="9.140625" style="5" customWidth="1"/>
    <col min="27" max="27" width="8.7109375" style="5" bestFit="1" customWidth="1"/>
    <col min="28" max="28" width="5.140625" style="5" bestFit="1" customWidth="1"/>
    <col min="29" max="30" width="7" style="5" customWidth="1"/>
    <col min="31" max="31" width="6.5703125" style="5" customWidth="1"/>
    <col min="32" max="16384" width="8.85546875" style="5"/>
  </cols>
  <sheetData>
    <row r="1" spans="1:31" ht="15.75" thickBot="1" x14ac:dyDescent="0.3">
      <c r="A1" s="102" t="s">
        <v>857</v>
      </c>
    </row>
    <row r="2" spans="1:31" ht="21" customHeight="1" thickBot="1" x14ac:dyDescent="0.3">
      <c r="A2" s="231"/>
      <c r="B2" s="232"/>
      <c r="C2" s="233"/>
      <c r="D2" s="241" t="s">
        <v>851</v>
      </c>
      <c r="E2" s="240"/>
      <c r="F2" s="240"/>
      <c r="G2" s="240"/>
      <c r="H2" s="240"/>
      <c r="I2" s="240"/>
      <c r="J2" s="240"/>
      <c r="K2" s="240"/>
      <c r="L2" s="240"/>
      <c r="M2" s="240"/>
      <c r="N2" s="240"/>
      <c r="O2" s="240"/>
      <c r="P2" s="240" t="s">
        <v>852</v>
      </c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37" t="s">
        <v>858</v>
      </c>
      <c r="AC2" s="238"/>
      <c r="AD2" s="238"/>
      <c r="AE2" s="239"/>
    </row>
    <row r="3" spans="1:31" ht="48.75" thickBot="1" x14ac:dyDescent="0.3">
      <c r="A3" s="234" t="s">
        <v>5</v>
      </c>
      <c r="B3" s="235" t="s">
        <v>6</v>
      </c>
      <c r="C3" s="236" t="s">
        <v>850</v>
      </c>
      <c r="D3" s="79" t="s">
        <v>854</v>
      </c>
      <c r="E3" s="36" t="s">
        <v>855</v>
      </c>
      <c r="F3" s="36" t="s">
        <v>856</v>
      </c>
      <c r="G3" s="36" t="s">
        <v>859</v>
      </c>
      <c r="H3" s="36" t="s">
        <v>15</v>
      </c>
      <c r="I3" s="36" t="s">
        <v>16</v>
      </c>
      <c r="J3" s="36" t="s">
        <v>860</v>
      </c>
      <c r="K3" s="36" t="s">
        <v>861</v>
      </c>
      <c r="L3" s="36" t="s">
        <v>862</v>
      </c>
      <c r="M3" s="36" t="s">
        <v>20</v>
      </c>
      <c r="N3" s="36" t="s">
        <v>863</v>
      </c>
      <c r="O3" s="37" t="s">
        <v>864</v>
      </c>
      <c r="P3" s="35" t="s">
        <v>854</v>
      </c>
      <c r="Q3" s="36" t="s">
        <v>855</v>
      </c>
      <c r="R3" s="36" t="s">
        <v>856</v>
      </c>
      <c r="S3" s="36" t="s">
        <v>14</v>
      </c>
      <c r="T3" s="36" t="s">
        <v>15</v>
      </c>
      <c r="U3" s="36" t="s">
        <v>16</v>
      </c>
      <c r="V3" s="36" t="s">
        <v>17</v>
      </c>
      <c r="W3" s="36" t="s">
        <v>18</v>
      </c>
      <c r="X3" s="36" t="s">
        <v>19</v>
      </c>
      <c r="Y3" s="36" t="s">
        <v>20</v>
      </c>
      <c r="Z3" s="36" t="s">
        <v>21</v>
      </c>
      <c r="AA3" s="37" t="s">
        <v>22</v>
      </c>
      <c r="AB3" s="35" t="s">
        <v>854</v>
      </c>
      <c r="AC3" s="36" t="s">
        <v>855</v>
      </c>
      <c r="AD3" s="36" t="s">
        <v>856</v>
      </c>
      <c r="AE3" s="36" t="s">
        <v>859</v>
      </c>
    </row>
    <row r="4" spans="1:31" x14ac:dyDescent="0.25">
      <c r="A4" s="99" t="s">
        <v>46</v>
      </c>
      <c r="B4" s="100" t="s">
        <v>47</v>
      </c>
      <c r="C4" s="101">
        <v>1397880</v>
      </c>
      <c r="D4" s="40">
        <v>7054</v>
      </c>
      <c r="E4" s="8">
        <v>156</v>
      </c>
      <c r="F4" s="8">
        <v>1231</v>
      </c>
      <c r="G4" s="8">
        <v>8441</v>
      </c>
      <c r="H4" s="8">
        <v>96</v>
      </c>
      <c r="I4" s="8">
        <v>47</v>
      </c>
      <c r="J4" s="8">
        <v>1277</v>
      </c>
      <c r="K4" s="8">
        <v>1300</v>
      </c>
      <c r="L4" s="8">
        <v>379</v>
      </c>
      <c r="M4" s="8">
        <v>76</v>
      </c>
      <c r="N4" s="8">
        <v>3175</v>
      </c>
      <c r="O4" s="41">
        <v>120</v>
      </c>
      <c r="P4" s="107">
        <f>IF(D4&gt;0,D4/$C4*1000,"")</f>
        <v>5.046212836581109</v>
      </c>
      <c r="Q4" s="108">
        <f t="shared" ref="Q4:AA8" si="0">IF(E4&gt;0,E4/$C4*1000,"")</f>
        <v>0.1115975620224912</v>
      </c>
      <c r="R4" s="108">
        <f t="shared" si="0"/>
        <v>0.88061922339542742</v>
      </c>
      <c r="S4" s="108">
        <f t="shared" si="0"/>
        <v>6.0384296219990272</v>
      </c>
      <c r="T4" s="108">
        <f t="shared" si="0"/>
        <v>6.867542278307151E-2</v>
      </c>
      <c r="U4" s="108">
        <f t="shared" si="0"/>
        <v>3.3622342404212094E-2</v>
      </c>
      <c r="V4" s="108">
        <f t="shared" si="0"/>
        <v>0.91352619681231584</v>
      </c>
      <c r="W4" s="108">
        <f t="shared" si="0"/>
        <v>0.92997968352075999</v>
      </c>
      <c r="X4" s="108">
        <f t="shared" si="0"/>
        <v>0.27112484619566773</v>
      </c>
      <c r="Y4" s="108">
        <f t="shared" si="0"/>
        <v>5.4368043036598278E-2</v>
      </c>
      <c r="Z4" s="108">
        <f t="shared" si="0"/>
        <v>2.2712965347526253</v>
      </c>
      <c r="AA4" s="109">
        <f t="shared" si="0"/>
        <v>8.5844278478839381E-2</v>
      </c>
      <c r="AB4" s="84">
        <f>H4/D4</f>
        <v>1.3609299688120215E-2</v>
      </c>
      <c r="AC4" s="85">
        <f>H4/E4</f>
        <v>0.61538461538461542</v>
      </c>
      <c r="AD4" s="85">
        <f>H4/F4</f>
        <v>7.798537774167344E-2</v>
      </c>
      <c r="AE4" s="86">
        <f>H4/G4</f>
        <v>1.1373060063973463E-2</v>
      </c>
    </row>
    <row r="5" spans="1:31" x14ac:dyDescent="0.25">
      <c r="A5" s="42" t="s">
        <v>91</v>
      </c>
      <c r="B5" s="78" t="s">
        <v>92</v>
      </c>
      <c r="C5" s="60">
        <v>103908</v>
      </c>
      <c r="D5" s="44">
        <v>313</v>
      </c>
      <c r="E5" s="14">
        <v>5</v>
      </c>
      <c r="F5" s="14">
        <v>25</v>
      </c>
      <c r="G5" s="14">
        <v>343</v>
      </c>
      <c r="H5" s="14"/>
      <c r="I5" s="14"/>
      <c r="J5" s="14"/>
      <c r="K5" s="14">
        <v>260</v>
      </c>
      <c r="L5" s="14">
        <v>78</v>
      </c>
      <c r="M5" s="14">
        <v>25</v>
      </c>
      <c r="N5" s="14">
        <v>363</v>
      </c>
      <c r="O5" s="45"/>
      <c r="P5" s="110">
        <f t="shared" ref="P5:P8" si="1">IF(D5&gt;0,D5/$C5*1000,"")</f>
        <v>3.0122800939292449</v>
      </c>
      <c r="Q5" s="111">
        <f t="shared" si="0"/>
        <v>4.8119490318358549E-2</v>
      </c>
      <c r="R5" s="111">
        <f t="shared" si="0"/>
        <v>0.24059745159179274</v>
      </c>
      <c r="S5" s="111">
        <f t="shared" si="0"/>
        <v>3.3009970358393965</v>
      </c>
      <c r="T5" s="111" t="str">
        <f t="shared" si="0"/>
        <v/>
      </c>
      <c r="U5" s="111" t="str">
        <f t="shared" si="0"/>
        <v/>
      </c>
      <c r="V5" s="111" t="str">
        <f t="shared" si="0"/>
        <v/>
      </c>
      <c r="W5" s="111">
        <f t="shared" si="0"/>
        <v>2.5022134965546443</v>
      </c>
      <c r="X5" s="111">
        <f t="shared" si="0"/>
        <v>0.75066404896639338</v>
      </c>
      <c r="Y5" s="111">
        <f t="shared" si="0"/>
        <v>0.24059745159179274</v>
      </c>
      <c r="Z5" s="111">
        <f t="shared" si="0"/>
        <v>3.4934749971128305</v>
      </c>
      <c r="AA5" s="112" t="str">
        <f t="shared" si="0"/>
        <v/>
      </c>
      <c r="AB5" s="87">
        <f t="shared" ref="AB5:AB12" si="2">H5/D5</f>
        <v>0</v>
      </c>
      <c r="AC5" s="88">
        <f t="shared" ref="AC5:AC12" si="3">H5/E5</f>
        <v>0</v>
      </c>
      <c r="AD5" s="88">
        <f t="shared" ref="AD5:AD12" si="4">H5/F5</f>
        <v>0</v>
      </c>
      <c r="AE5" s="89">
        <f t="shared" ref="AE5:AE12" si="5">H5/G5</f>
        <v>0</v>
      </c>
    </row>
    <row r="6" spans="1:31" x14ac:dyDescent="0.25">
      <c r="A6" s="42" t="s">
        <v>551</v>
      </c>
      <c r="B6" s="78" t="s">
        <v>552</v>
      </c>
      <c r="C6" s="60">
        <v>102562</v>
      </c>
      <c r="D6" s="44">
        <v>424</v>
      </c>
      <c r="E6" s="14">
        <v>5</v>
      </c>
      <c r="F6" s="14">
        <v>32</v>
      </c>
      <c r="G6" s="14">
        <v>461</v>
      </c>
      <c r="H6" s="14">
        <v>11</v>
      </c>
      <c r="I6" s="14">
        <v>5</v>
      </c>
      <c r="J6" s="14">
        <v>42</v>
      </c>
      <c r="K6" s="14">
        <v>62</v>
      </c>
      <c r="L6" s="14"/>
      <c r="M6" s="14"/>
      <c r="N6" s="14">
        <v>120</v>
      </c>
      <c r="O6" s="45"/>
      <c r="P6" s="110">
        <f t="shared" si="1"/>
        <v>4.1340847487373491</v>
      </c>
      <c r="Q6" s="111">
        <f t="shared" si="0"/>
        <v>4.8750999395487611E-2</v>
      </c>
      <c r="R6" s="111">
        <f t="shared" si="0"/>
        <v>0.31200639613112069</v>
      </c>
      <c r="S6" s="111">
        <f t="shared" si="0"/>
        <v>4.4948421442639575</v>
      </c>
      <c r="T6" s="111">
        <f t="shared" si="0"/>
        <v>0.10725219867007274</v>
      </c>
      <c r="U6" s="111">
        <f t="shared" si="0"/>
        <v>4.8750999395487611E-2</v>
      </c>
      <c r="V6" s="111">
        <f t="shared" si="0"/>
        <v>0.4095083949220959</v>
      </c>
      <c r="W6" s="111">
        <f t="shared" si="0"/>
        <v>0.60451239250404643</v>
      </c>
      <c r="X6" s="111" t="str">
        <f t="shared" si="0"/>
        <v/>
      </c>
      <c r="Y6" s="111" t="str">
        <f t="shared" si="0"/>
        <v/>
      </c>
      <c r="Z6" s="111">
        <f t="shared" si="0"/>
        <v>1.1700239854917027</v>
      </c>
      <c r="AA6" s="112" t="str">
        <f t="shared" si="0"/>
        <v/>
      </c>
      <c r="AB6" s="87">
        <f t="shared" si="2"/>
        <v>2.5943396226415096E-2</v>
      </c>
      <c r="AC6" s="88">
        <f t="shared" si="3"/>
        <v>2.2000000000000002</v>
      </c>
      <c r="AD6" s="88">
        <f t="shared" si="4"/>
        <v>0.34375</v>
      </c>
      <c r="AE6" s="89">
        <f t="shared" si="5"/>
        <v>2.3861171366594359E-2</v>
      </c>
    </row>
    <row r="7" spans="1:31" x14ac:dyDescent="0.25">
      <c r="A7" s="42" t="s">
        <v>328</v>
      </c>
      <c r="B7" s="78" t="s">
        <v>329</v>
      </c>
      <c r="C7" s="60">
        <v>171506</v>
      </c>
      <c r="D7" s="44">
        <v>694</v>
      </c>
      <c r="E7" s="14">
        <v>13</v>
      </c>
      <c r="F7" s="14">
        <v>64</v>
      </c>
      <c r="G7" s="14">
        <v>771</v>
      </c>
      <c r="H7" s="14">
        <v>6</v>
      </c>
      <c r="I7" s="14">
        <v>2</v>
      </c>
      <c r="J7" s="14">
        <v>132</v>
      </c>
      <c r="K7" s="14">
        <v>40</v>
      </c>
      <c r="L7" s="14">
        <v>40</v>
      </c>
      <c r="M7" s="14"/>
      <c r="N7" s="14">
        <v>220</v>
      </c>
      <c r="O7" s="45"/>
      <c r="P7" s="110">
        <f t="shared" si="1"/>
        <v>4.0465056616095065</v>
      </c>
      <c r="Q7" s="111">
        <f t="shared" si="0"/>
        <v>7.5799097407670879E-2</v>
      </c>
      <c r="R7" s="111">
        <f t="shared" si="0"/>
        <v>0.37316478723776431</v>
      </c>
      <c r="S7" s="111">
        <f t="shared" si="0"/>
        <v>4.4954695462549417</v>
      </c>
      <c r="T7" s="111">
        <f t="shared" si="0"/>
        <v>3.4984198803540395E-2</v>
      </c>
      <c r="U7" s="111">
        <f t="shared" si="0"/>
        <v>1.1661399601180135E-2</v>
      </c>
      <c r="V7" s="111">
        <f t="shared" si="0"/>
        <v>0.76965237367788875</v>
      </c>
      <c r="W7" s="111">
        <f t="shared" si="0"/>
        <v>0.23322799202360267</v>
      </c>
      <c r="X7" s="111">
        <f t="shared" si="0"/>
        <v>0.23322799202360267</v>
      </c>
      <c r="Y7" s="111" t="str">
        <f t="shared" si="0"/>
        <v/>
      </c>
      <c r="Z7" s="111">
        <f t="shared" si="0"/>
        <v>1.2827539561298147</v>
      </c>
      <c r="AA7" s="112" t="str">
        <f t="shared" si="0"/>
        <v/>
      </c>
      <c r="AB7" s="87">
        <f t="shared" si="2"/>
        <v>8.6455331412103754E-3</v>
      </c>
      <c r="AC7" s="88">
        <f t="shared" si="3"/>
        <v>0.46153846153846156</v>
      </c>
      <c r="AD7" s="88">
        <f t="shared" si="4"/>
        <v>9.375E-2</v>
      </c>
      <c r="AE7" s="89">
        <f t="shared" si="5"/>
        <v>7.7821011673151752E-3</v>
      </c>
    </row>
    <row r="8" spans="1:31" x14ac:dyDescent="0.25">
      <c r="A8" s="42" t="s">
        <v>575</v>
      </c>
      <c r="B8" s="78" t="s">
        <v>576</v>
      </c>
      <c r="C8" s="60">
        <v>108281</v>
      </c>
      <c r="D8" s="44">
        <v>453</v>
      </c>
      <c r="E8" s="14">
        <v>7</v>
      </c>
      <c r="F8" s="14">
        <v>41</v>
      </c>
      <c r="G8" s="14">
        <v>501</v>
      </c>
      <c r="H8" s="14">
        <v>15</v>
      </c>
      <c r="I8" s="14">
        <v>10</v>
      </c>
      <c r="J8" s="14">
        <v>60</v>
      </c>
      <c r="K8" s="14">
        <v>20</v>
      </c>
      <c r="L8" s="14">
        <v>61</v>
      </c>
      <c r="M8" s="14"/>
      <c r="N8" s="14">
        <v>166</v>
      </c>
      <c r="O8" s="45"/>
      <c r="P8" s="110">
        <f t="shared" si="1"/>
        <v>4.1835594425614842</v>
      </c>
      <c r="Q8" s="111">
        <f t="shared" si="0"/>
        <v>6.4646613902716088E-2</v>
      </c>
      <c r="R8" s="111">
        <f t="shared" si="0"/>
        <v>0.37864445285876558</v>
      </c>
      <c r="S8" s="111">
        <f t="shared" si="0"/>
        <v>4.6268505093229653</v>
      </c>
      <c r="T8" s="111">
        <f t="shared" si="0"/>
        <v>0.13852845836296301</v>
      </c>
      <c r="U8" s="111">
        <f t="shared" si="0"/>
        <v>9.2352305575308685E-2</v>
      </c>
      <c r="V8" s="111">
        <f t="shared" si="0"/>
        <v>0.55411383345185206</v>
      </c>
      <c r="W8" s="111">
        <f t="shared" si="0"/>
        <v>0.18470461115061737</v>
      </c>
      <c r="X8" s="111">
        <f t="shared" si="0"/>
        <v>0.563349064009383</v>
      </c>
      <c r="Y8" s="111" t="str">
        <f t="shared" si="0"/>
        <v/>
      </c>
      <c r="Z8" s="111">
        <f t="shared" si="0"/>
        <v>1.5330482725501242</v>
      </c>
      <c r="AA8" s="112" t="str">
        <f t="shared" si="0"/>
        <v/>
      </c>
      <c r="AB8" s="87">
        <f t="shared" si="2"/>
        <v>3.3112582781456956E-2</v>
      </c>
      <c r="AC8" s="88">
        <f t="shared" si="3"/>
        <v>2.1428571428571428</v>
      </c>
      <c r="AD8" s="88">
        <f t="shared" si="4"/>
        <v>0.36585365853658536</v>
      </c>
      <c r="AE8" s="89">
        <f t="shared" si="5"/>
        <v>2.9940119760479042E-2</v>
      </c>
    </row>
    <row r="9" spans="1:31" x14ac:dyDescent="0.25">
      <c r="A9" s="42" t="s">
        <v>324</v>
      </c>
      <c r="B9" s="78" t="s">
        <v>325</v>
      </c>
      <c r="C9" s="60">
        <v>78565</v>
      </c>
      <c r="D9" s="44">
        <v>158</v>
      </c>
      <c r="E9" s="14">
        <v>2</v>
      </c>
      <c r="F9" s="14">
        <v>4</v>
      </c>
      <c r="G9" s="14">
        <v>164</v>
      </c>
      <c r="H9" s="14">
        <v>9</v>
      </c>
      <c r="I9" s="14"/>
      <c r="J9" s="14">
        <v>132</v>
      </c>
      <c r="K9" s="14"/>
      <c r="L9" s="14"/>
      <c r="M9" s="14"/>
      <c r="N9" s="14">
        <v>141</v>
      </c>
      <c r="O9" s="45"/>
      <c r="P9" s="110">
        <f t="shared" ref="P9:P72" si="6">IF(D9&gt;0,D9/$C9*1000,"")</f>
        <v>2.0110736332972694</v>
      </c>
      <c r="Q9" s="111">
        <f t="shared" ref="Q9:Q72" si="7">IF(E9&gt;0,E9/$C9*1000,"")</f>
        <v>2.5456628269585693E-2</v>
      </c>
      <c r="R9" s="111">
        <f t="shared" ref="R9:R72" si="8">IF(F9&gt;0,F9/$C9*1000,"")</f>
        <v>5.0913256539171385E-2</v>
      </c>
      <c r="S9" s="111">
        <f t="shared" ref="S9:S72" si="9">IF(G9&gt;0,G9/$C9*1000,"")</f>
        <v>2.0874435181060269</v>
      </c>
      <c r="T9" s="111">
        <f t="shared" ref="T9:T72" si="10">IF(H9&gt;0,H9/$C9*1000,"")</f>
        <v>0.11455482721313562</v>
      </c>
      <c r="U9" s="111" t="str">
        <f t="shared" ref="U9:U72" si="11">IF(I9&gt;0,I9/$C9*1000,"")</f>
        <v/>
      </c>
      <c r="V9" s="111">
        <f t="shared" ref="V9:V72" si="12">IF(J9&gt;0,J9/$C9*1000,"")</f>
        <v>1.6801374657926558</v>
      </c>
      <c r="W9" s="111" t="str">
        <f t="shared" ref="W9:W72" si="13">IF(K9&gt;0,K9/$C9*1000,"")</f>
        <v/>
      </c>
      <c r="X9" s="111" t="str">
        <f t="shared" ref="X9:X72" si="14">IF(L9&gt;0,L9/$C9*1000,"")</f>
        <v/>
      </c>
      <c r="Y9" s="111" t="str">
        <f t="shared" ref="Y9:Y72" si="15">IF(M9&gt;0,M9/$C9*1000,"")</f>
        <v/>
      </c>
      <c r="Z9" s="111">
        <f t="shared" ref="Z9:Z72" si="16">IF(N9&gt;0,N9/$C9*1000,"")</f>
        <v>1.7946922930057914</v>
      </c>
      <c r="AA9" s="112" t="str">
        <f t="shared" ref="AA9:AA72" si="17">IF(O9&gt;0,O9/$C9*1000,"")</f>
        <v/>
      </c>
      <c r="AB9" s="87">
        <f t="shared" si="2"/>
        <v>5.6962025316455694E-2</v>
      </c>
      <c r="AC9" s="88">
        <f t="shared" si="3"/>
        <v>4.5</v>
      </c>
      <c r="AD9" s="88">
        <f t="shared" si="4"/>
        <v>2.25</v>
      </c>
      <c r="AE9" s="89">
        <f t="shared" si="5"/>
        <v>5.4878048780487805E-2</v>
      </c>
    </row>
    <row r="10" spans="1:31" x14ac:dyDescent="0.25">
      <c r="A10" s="42" t="s">
        <v>625</v>
      </c>
      <c r="B10" s="78" t="s">
        <v>626</v>
      </c>
      <c r="C10" s="60">
        <v>114783</v>
      </c>
      <c r="D10" s="44">
        <v>243</v>
      </c>
      <c r="E10" s="14">
        <v>5</v>
      </c>
      <c r="F10" s="14">
        <v>26</v>
      </c>
      <c r="G10" s="14">
        <v>274</v>
      </c>
      <c r="H10" s="14">
        <v>15</v>
      </c>
      <c r="I10" s="14">
        <v>12</v>
      </c>
      <c r="J10" s="14"/>
      <c r="K10" s="14"/>
      <c r="L10" s="14">
        <v>247</v>
      </c>
      <c r="M10" s="14"/>
      <c r="N10" s="14">
        <v>274</v>
      </c>
      <c r="O10" s="45"/>
      <c r="P10" s="110">
        <f t="shared" si="6"/>
        <v>2.1170382373696457</v>
      </c>
      <c r="Q10" s="111">
        <f t="shared" si="7"/>
        <v>4.3560457559046195E-2</v>
      </c>
      <c r="R10" s="111">
        <f t="shared" si="8"/>
        <v>0.22651437930704024</v>
      </c>
      <c r="S10" s="111">
        <f t="shared" si="9"/>
        <v>2.387113074235732</v>
      </c>
      <c r="T10" s="111">
        <f t="shared" si="10"/>
        <v>0.13068137267713861</v>
      </c>
      <c r="U10" s="111">
        <f t="shared" si="11"/>
        <v>0.10454509814171088</v>
      </c>
      <c r="V10" s="111" t="str">
        <f t="shared" si="12"/>
        <v/>
      </c>
      <c r="W10" s="111" t="str">
        <f t="shared" si="13"/>
        <v/>
      </c>
      <c r="X10" s="111">
        <f t="shared" si="14"/>
        <v>2.1518866034168824</v>
      </c>
      <c r="Y10" s="111" t="str">
        <f t="shared" si="15"/>
        <v/>
      </c>
      <c r="Z10" s="111">
        <f t="shared" si="16"/>
        <v>2.387113074235732</v>
      </c>
      <c r="AA10" s="112" t="str">
        <f t="shared" si="17"/>
        <v/>
      </c>
      <c r="AB10" s="87">
        <f t="shared" si="2"/>
        <v>6.1728395061728392E-2</v>
      </c>
      <c r="AC10" s="88">
        <f t="shared" si="3"/>
        <v>3</v>
      </c>
      <c r="AD10" s="88">
        <f t="shared" si="4"/>
        <v>0.57692307692307687</v>
      </c>
      <c r="AE10" s="89">
        <f t="shared" si="5"/>
        <v>5.4744525547445258E-2</v>
      </c>
    </row>
    <row r="11" spans="1:31" x14ac:dyDescent="0.25">
      <c r="A11" s="42" t="s">
        <v>85</v>
      </c>
      <c r="B11" s="78" t="s">
        <v>86</v>
      </c>
      <c r="C11" s="60">
        <v>137726</v>
      </c>
      <c r="D11" s="44">
        <v>481</v>
      </c>
      <c r="E11" s="14">
        <v>10</v>
      </c>
      <c r="F11" s="14">
        <v>52</v>
      </c>
      <c r="G11" s="14">
        <v>543</v>
      </c>
      <c r="H11" s="14"/>
      <c r="I11" s="14"/>
      <c r="J11" s="14">
        <v>116</v>
      </c>
      <c r="K11" s="14">
        <v>433</v>
      </c>
      <c r="L11" s="14">
        <v>20</v>
      </c>
      <c r="M11" s="14"/>
      <c r="N11" s="14">
        <v>569</v>
      </c>
      <c r="O11" s="45"/>
      <c r="P11" s="110">
        <f t="shared" si="6"/>
        <v>3.4924415143110235</v>
      </c>
      <c r="Q11" s="111">
        <f t="shared" si="7"/>
        <v>7.2607931690457858E-2</v>
      </c>
      <c r="R11" s="111">
        <f t="shared" si="8"/>
        <v>0.37756124479038089</v>
      </c>
      <c r="S11" s="111">
        <f t="shared" si="9"/>
        <v>3.9426106907918621</v>
      </c>
      <c r="T11" s="111" t="str">
        <f t="shared" si="10"/>
        <v/>
      </c>
      <c r="U11" s="111" t="str">
        <f t="shared" si="11"/>
        <v/>
      </c>
      <c r="V11" s="111">
        <f t="shared" si="12"/>
        <v>0.84225200760931118</v>
      </c>
      <c r="W11" s="111">
        <f t="shared" si="13"/>
        <v>3.1439234421968254</v>
      </c>
      <c r="X11" s="111">
        <f t="shared" si="14"/>
        <v>0.14521586338091572</v>
      </c>
      <c r="Y11" s="111" t="str">
        <f t="shared" si="15"/>
        <v/>
      </c>
      <c r="Z11" s="111">
        <f t="shared" si="16"/>
        <v>4.131391313187053</v>
      </c>
      <c r="AA11" s="112" t="str">
        <f t="shared" si="17"/>
        <v/>
      </c>
      <c r="AB11" s="87">
        <f t="shared" si="2"/>
        <v>0</v>
      </c>
      <c r="AC11" s="88">
        <f t="shared" si="3"/>
        <v>0</v>
      </c>
      <c r="AD11" s="88">
        <f t="shared" si="4"/>
        <v>0</v>
      </c>
      <c r="AE11" s="89">
        <f t="shared" si="5"/>
        <v>0</v>
      </c>
    </row>
    <row r="12" spans="1:31" x14ac:dyDescent="0.25">
      <c r="A12" s="42" t="s">
        <v>87</v>
      </c>
      <c r="B12" s="78" t="s">
        <v>88</v>
      </c>
      <c r="C12" s="60">
        <v>107638</v>
      </c>
      <c r="D12" s="44">
        <v>145</v>
      </c>
      <c r="E12" s="14">
        <v>11</v>
      </c>
      <c r="F12" s="14">
        <v>4</v>
      </c>
      <c r="G12" s="14">
        <v>160</v>
      </c>
      <c r="H12" s="14">
        <v>32</v>
      </c>
      <c r="I12" s="14">
        <v>23</v>
      </c>
      <c r="J12" s="14">
        <v>170</v>
      </c>
      <c r="K12" s="14">
        <v>121</v>
      </c>
      <c r="L12" s="14">
        <v>20</v>
      </c>
      <c r="M12" s="14"/>
      <c r="N12" s="14">
        <v>366</v>
      </c>
      <c r="O12" s="45">
        <v>360</v>
      </c>
      <c r="P12" s="110">
        <f t="shared" si="6"/>
        <v>1.347107898697486</v>
      </c>
      <c r="Q12" s="111">
        <f t="shared" si="7"/>
        <v>0.10219439231498169</v>
      </c>
      <c r="R12" s="111">
        <f t="shared" si="8"/>
        <v>3.7161597205447885E-2</v>
      </c>
      <c r="S12" s="111">
        <f t="shared" si="9"/>
        <v>1.4864638882179155</v>
      </c>
      <c r="T12" s="111">
        <f t="shared" si="10"/>
        <v>0.29729277764358308</v>
      </c>
      <c r="U12" s="111">
        <f t="shared" si="11"/>
        <v>0.21367918393132537</v>
      </c>
      <c r="V12" s="111">
        <f t="shared" si="12"/>
        <v>1.5793678812315353</v>
      </c>
      <c r="W12" s="111">
        <f t="shared" si="13"/>
        <v>1.1241383154647986</v>
      </c>
      <c r="X12" s="111">
        <f t="shared" si="14"/>
        <v>0.18580798602723944</v>
      </c>
      <c r="Y12" s="111" t="str">
        <f t="shared" si="15"/>
        <v/>
      </c>
      <c r="Z12" s="111">
        <f t="shared" si="16"/>
        <v>3.400286144298482</v>
      </c>
      <c r="AA12" s="112">
        <f t="shared" si="17"/>
        <v>3.3445437484903104</v>
      </c>
      <c r="AB12" s="87">
        <f t="shared" si="2"/>
        <v>0.22068965517241379</v>
      </c>
      <c r="AC12" s="88">
        <f t="shared" si="3"/>
        <v>2.9090909090909092</v>
      </c>
      <c r="AD12" s="88">
        <f t="shared" si="4"/>
        <v>8</v>
      </c>
      <c r="AE12" s="89">
        <f t="shared" si="5"/>
        <v>0.2</v>
      </c>
    </row>
    <row r="13" spans="1:31" x14ac:dyDescent="0.25">
      <c r="A13" s="42" t="s">
        <v>59</v>
      </c>
      <c r="B13" s="78" t="s">
        <v>60</v>
      </c>
      <c r="C13" s="60">
        <v>204547</v>
      </c>
      <c r="D13" s="44">
        <v>136</v>
      </c>
      <c r="E13" s="14"/>
      <c r="F13" s="14">
        <v>10</v>
      </c>
      <c r="G13" s="14">
        <v>146</v>
      </c>
      <c r="H13" s="14"/>
      <c r="I13" s="14"/>
      <c r="J13" s="14">
        <v>215</v>
      </c>
      <c r="K13" s="14">
        <v>106</v>
      </c>
      <c r="L13" s="14">
        <v>80</v>
      </c>
      <c r="M13" s="14"/>
      <c r="N13" s="14">
        <v>401</v>
      </c>
      <c r="O13" s="45">
        <v>60</v>
      </c>
      <c r="P13" s="110">
        <f t="shared" si="6"/>
        <v>0.66488386532190646</v>
      </c>
      <c r="Q13" s="111" t="str">
        <f t="shared" si="7"/>
        <v/>
      </c>
      <c r="R13" s="111">
        <f t="shared" si="8"/>
        <v>4.888851950896371E-2</v>
      </c>
      <c r="S13" s="111">
        <f t="shared" si="9"/>
        <v>0.71377238483087013</v>
      </c>
      <c r="T13" s="111" t="str">
        <f t="shared" si="10"/>
        <v/>
      </c>
      <c r="U13" s="111" t="str">
        <f t="shared" si="11"/>
        <v/>
      </c>
      <c r="V13" s="111">
        <f t="shared" si="12"/>
        <v>1.0511031694427198</v>
      </c>
      <c r="W13" s="111">
        <f t="shared" si="13"/>
        <v>0.51821830679501535</v>
      </c>
      <c r="X13" s="111">
        <f t="shared" si="14"/>
        <v>0.39110815607170968</v>
      </c>
      <c r="Y13" s="111" t="str">
        <f t="shared" si="15"/>
        <v/>
      </c>
      <c r="Z13" s="111">
        <f t="shared" si="16"/>
        <v>1.960429632309445</v>
      </c>
      <c r="AA13" s="112">
        <f t="shared" si="17"/>
        <v>0.29333111705378229</v>
      </c>
      <c r="AB13" s="87">
        <f t="shared" ref="AB13:AB76" si="18">H13/D13</f>
        <v>0</v>
      </c>
      <c r="AC13" s="88"/>
      <c r="AD13" s="88">
        <f t="shared" ref="AD13:AD76" si="19">H13/F13</f>
        <v>0</v>
      </c>
      <c r="AE13" s="89">
        <f t="shared" ref="AE13:AE76" si="20">H13/G13</f>
        <v>0</v>
      </c>
    </row>
    <row r="14" spans="1:31" x14ac:dyDescent="0.25">
      <c r="A14" s="42" t="s">
        <v>28</v>
      </c>
      <c r="B14" s="78" t="s">
        <v>29</v>
      </c>
      <c r="C14" s="60">
        <v>161920</v>
      </c>
      <c r="D14" s="44"/>
      <c r="E14" s="14"/>
      <c r="F14" s="14"/>
      <c r="G14" s="14"/>
      <c r="H14" s="14"/>
      <c r="I14" s="14"/>
      <c r="J14" s="14">
        <v>87</v>
      </c>
      <c r="K14" s="14">
        <v>150</v>
      </c>
      <c r="L14" s="14">
        <v>137</v>
      </c>
      <c r="M14" s="14"/>
      <c r="N14" s="14">
        <v>374</v>
      </c>
      <c r="O14" s="45"/>
      <c r="P14" s="110" t="str">
        <f t="shared" si="6"/>
        <v/>
      </c>
      <c r="Q14" s="111" t="str">
        <f t="shared" si="7"/>
        <v/>
      </c>
      <c r="R14" s="111" t="str">
        <f t="shared" si="8"/>
        <v/>
      </c>
      <c r="S14" s="111" t="str">
        <f t="shared" si="9"/>
        <v/>
      </c>
      <c r="T14" s="111" t="str">
        <f t="shared" si="10"/>
        <v/>
      </c>
      <c r="U14" s="111" t="str">
        <f t="shared" si="11"/>
        <v/>
      </c>
      <c r="V14" s="111">
        <f t="shared" si="12"/>
        <v>0.53730237154150207</v>
      </c>
      <c r="W14" s="111">
        <f t="shared" si="13"/>
        <v>0.92638339920948609</v>
      </c>
      <c r="X14" s="111">
        <f t="shared" si="14"/>
        <v>0.84609683794466406</v>
      </c>
      <c r="Y14" s="111" t="str">
        <f t="shared" si="15"/>
        <v/>
      </c>
      <c r="Z14" s="111">
        <f t="shared" si="16"/>
        <v>2.3097826086956523</v>
      </c>
      <c r="AA14" s="112" t="str">
        <f t="shared" si="17"/>
        <v/>
      </c>
      <c r="AB14" s="87"/>
      <c r="AC14" s="88"/>
      <c r="AD14" s="88"/>
      <c r="AE14" s="89"/>
    </row>
    <row r="15" spans="1:31" x14ac:dyDescent="0.25">
      <c r="A15" s="42" t="s">
        <v>465</v>
      </c>
      <c r="B15" s="78" t="s">
        <v>466</v>
      </c>
      <c r="C15" s="60">
        <v>118285</v>
      </c>
      <c r="D15" s="44">
        <v>372</v>
      </c>
      <c r="E15" s="14">
        <v>10</v>
      </c>
      <c r="F15" s="14">
        <v>23</v>
      </c>
      <c r="G15" s="14">
        <v>405</v>
      </c>
      <c r="H15" s="14">
        <v>18</v>
      </c>
      <c r="I15" s="14">
        <v>10</v>
      </c>
      <c r="J15" s="14">
        <v>140</v>
      </c>
      <c r="K15" s="14">
        <v>133</v>
      </c>
      <c r="L15" s="14">
        <v>295</v>
      </c>
      <c r="M15" s="14">
        <v>16</v>
      </c>
      <c r="N15" s="14">
        <v>612</v>
      </c>
      <c r="O15" s="45"/>
      <c r="P15" s="110">
        <f t="shared" si="6"/>
        <v>3.1449465274548758</v>
      </c>
      <c r="Q15" s="111">
        <f t="shared" si="7"/>
        <v>8.4541573318679467E-2</v>
      </c>
      <c r="R15" s="111">
        <f t="shared" si="8"/>
        <v>0.19444561863296278</v>
      </c>
      <c r="S15" s="111">
        <f t="shared" si="9"/>
        <v>3.4239337194065178</v>
      </c>
      <c r="T15" s="111">
        <f t="shared" si="10"/>
        <v>0.15217483197362303</v>
      </c>
      <c r="U15" s="111">
        <f t="shared" si="11"/>
        <v>8.4541573318679467E-2</v>
      </c>
      <c r="V15" s="111">
        <f t="shared" si="12"/>
        <v>1.1835820264615124</v>
      </c>
      <c r="W15" s="111">
        <f t="shared" si="13"/>
        <v>1.1244029251384369</v>
      </c>
      <c r="X15" s="111">
        <f t="shared" si="14"/>
        <v>2.4939764129010444</v>
      </c>
      <c r="Y15" s="111">
        <f t="shared" si="15"/>
        <v>0.13526651730988715</v>
      </c>
      <c r="Z15" s="111">
        <f t="shared" si="16"/>
        <v>5.1739442871031827</v>
      </c>
      <c r="AA15" s="112" t="str">
        <f t="shared" si="17"/>
        <v/>
      </c>
      <c r="AB15" s="87">
        <f t="shared" si="18"/>
        <v>4.8387096774193547E-2</v>
      </c>
      <c r="AC15" s="88">
        <f t="shared" ref="AC15:AC76" si="21">H15/E15</f>
        <v>1.8</v>
      </c>
      <c r="AD15" s="88">
        <f t="shared" si="19"/>
        <v>0.78260869565217395</v>
      </c>
      <c r="AE15" s="89">
        <f t="shared" si="20"/>
        <v>4.4444444444444446E-2</v>
      </c>
    </row>
    <row r="16" spans="1:31" x14ac:dyDescent="0.25">
      <c r="A16" s="42" t="s">
        <v>367</v>
      </c>
      <c r="B16" s="78" t="s">
        <v>368</v>
      </c>
      <c r="C16" s="60">
        <v>56494</v>
      </c>
      <c r="D16" s="44">
        <v>134</v>
      </c>
      <c r="E16" s="14">
        <v>12</v>
      </c>
      <c r="F16" s="14">
        <v>6</v>
      </c>
      <c r="G16" s="14">
        <v>152</v>
      </c>
      <c r="H16" s="14">
        <v>5</v>
      </c>
      <c r="I16" s="14">
        <v>11</v>
      </c>
      <c r="J16" s="14">
        <v>68</v>
      </c>
      <c r="K16" s="14"/>
      <c r="L16" s="14">
        <v>10</v>
      </c>
      <c r="M16" s="14"/>
      <c r="N16" s="14">
        <v>94</v>
      </c>
      <c r="O16" s="45"/>
      <c r="P16" s="110">
        <f t="shared" si="6"/>
        <v>2.3719333026516094</v>
      </c>
      <c r="Q16" s="111">
        <f t="shared" si="7"/>
        <v>0.21241193755089036</v>
      </c>
      <c r="R16" s="111">
        <f t="shared" si="8"/>
        <v>0.10620596877544518</v>
      </c>
      <c r="S16" s="111">
        <f t="shared" si="9"/>
        <v>2.6905512089779444</v>
      </c>
      <c r="T16" s="111">
        <f t="shared" si="10"/>
        <v>8.8504973979537646E-2</v>
      </c>
      <c r="U16" s="111">
        <f t="shared" si="11"/>
        <v>0.19471094275498285</v>
      </c>
      <c r="V16" s="111">
        <f t="shared" si="12"/>
        <v>1.203667646121712</v>
      </c>
      <c r="W16" s="111" t="str">
        <f t="shared" si="13"/>
        <v/>
      </c>
      <c r="X16" s="111">
        <f t="shared" si="14"/>
        <v>0.17700994795907529</v>
      </c>
      <c r="Y16" s="111" t="str">
        <f t="shared" si="15"/>
        <v/>
      </c>
      <c r="Z16" s="111">
        <f t="shared" si="16"/>
        <v>1.6638935108153079</v>
      </c>
      <c r="AA16" s="112" t="str">
        <f t="shared" si="17"/>
        <v/>
      </c>
      <c r="AB16" s="87">
        <f t="shared" si="18"/>
        <v>3.7313432835820892E-2</v>
      </c>
      <c r="AC16" s="88">
        <f t="shared" si="21"/>
        <v>0.41666666666666669</v>
      </c>
      <c r="AD16" s="88">
        <f t="shared" si="19"/>
        <v>0.83333333333333337</v>
      </c>
      <c r="AE16" s="89">
        <f t="shared" si="20"/>
        <v>3.2894736842105261E-2</v>
      </c>
    </row>
    <row r="17" spans="1:31" x14ac:dyDescent="0.25">
      <c r="A17" s="42" t="s">
        <v>495</v>
      </c>
      <c r="B17" s="78" t="s">
        <v>496</v>
      </c>
      <c r="C17" s="60">
        <v>202172</v>
      </c>
      <c r="D17" s="44">
        <v>1020</v>
      </c>
      <c r="E17" s="14">
        <v>21</v>
      </c>
      <c r="F17" s="14">
        <v>154</v>
      </c>
      <c r="G17" s="14">
        <v>1195</v>
      </c>
      <c r="H17" s="14"/>
      <c r="I17" s="14"/>
      <c r="J17" s="14">
        <v>229</v>
      </c>
      <c r="K17" s="14">
        <v>50</v>
      </c>
      <c r="L17" s="14"/>
      <c r="M17" s="14"/>
      <c r="N17" s="14">
        <v>279</v>
      </c>
      <c r="O17" s="45"/>
      <c r="P17" s="110">
        <f t="shared" si="6"/>
        <v>5.0452090299349068</v>
      </c>
      <c r="Q17" s="111">
        <f t="shared" si="7"/>
        <v>0.10387195061630691</v>
      </c>
      <c r="R17" s="111">
        <f t="shared" si="8"/>
        <v>0.76172763785291731</v>
      </c>
      <c r="S17" s="111">
        <f t="shared" si="9"/>
        <v>5.9108086184041309</v>
      </c>
      <c r="T17" s="111" t="str">
        <f t="shared" si="10"/>
        <v/>
      </c>
      <c r="U17" s="111" t="str">
        <f t="shared" si="11"/>
        <v/>
      </c>
      <c r="V17" s="111">
        <f t="shared" si="12"/>
        <v>1.1326988900540134</v>
      </c>
      <c r="W17" s="111">
        <f t="shared" si="13"/>
        <v>0.24731416813406407</v>
      </c>
      <c r="X17" s="111" t="str">
        <f t="shared" si="14"/>
        <v/>
      </c>
      <c r="Y17" s="111" t="str">
        <f t="shared" si="15"/>
        <v/>
      </c>
      <c r="Z17" s="111">
        <f t="shared" si="16"/>
        <v>1.3800130581880774</v>
      </c>
      <c r="AA17" s="112" t="str">
        <f t="shared" si="17"/>
        <v/>
      </c>
      <c r="AB17" s="87">
        <f t="shared" si="18"/>
        <v>0</v>
      </c>
      <c r="AC17" s="88">
        <f t="shared" si="21"/>
        <v>0</v>
      </c>
      <c r="AD17" s="88">
        <f t="shared" si="19"/>
        <v>0</v>
      </c>
      <c r="AE17" s="89">
        <f t="shared" si="20"/>
        <v>0</v>
      </c>
    </row>
    <row r="18" spans="1:31" x14ac:dyDescent="0.25">
      <c r="A18" s="42" t="s">
        <v>230</v>
      </c>
      <c r="B18" s="78" t="s">
        <v>231</v>
      </c>
      <c r="C18" s="60">
        <v>61655</v>
      </c>
      <c r="D18" s="44">
        <v>144</v>
      </c>
      <c r="E18" s="14">
        <v>4</v>
      </c>
      <c r="F18" s="14">
        <v>10</v>
      </c>
      <c r="G18" s="14">
        <v>158</v>
      </c>
      <c r="H18" s="14"/>
      <c r="I18" s="14"/>
      <c r="J18" s="14">
        <v>88</v>
      </c>
      <c r="K18" s="14">
        <v>109</v>
      </c>
      <c r="L18" s="14"/>
      <c r="M18" s="14"/>
      <c r="N18" s="14">
        <v>197</v>
      </c>
      <c r="O18" s="45"/>
      <c r="P18" s="110">
        <f t="shared" si="6"/>
        <v>2.3355770010542538</v>
      </c>
      <c r="Q18" s="111">
        <f t="shared" si="7"/>
        <v>6.4877138918173718E-2</v>
      </c>
      <c r="R18" s="111">
        <f t="shared" si="8"/>
        <v>0.16219284729543429</v>
      </c>
      <c r="S18" s="111">
        <f t="shared" si="9"/>
        <v>2.5626469872678617</v>
      </c>
      <c r="T18" s="111" t="str">
        <f t="shared" si="10"/>
        <v/>
      </c>
      <c r="U18" s="111" t="str">
        <f t="shared" si="11"/>
        <v/>
      </c>
      <c r="V18" s="111">
        <f t="shared" si="12"/>
        <v>1.4272970561998215</v>
      </c>
      <c r="W18" s="111">
        <f t="shared" si="13"/>
        <v>1.7679020355202335</v>
      </c>
      <c r="X18" s="111" t="str">
        <f t="shared" si="14"/>
        <v/>
      </c>
      <c r="Y18" s="111" t="str">
        <f t="shared" si="15"/>
        <v/>
      </c>
      <c r="Z18" s="111">
        <f t="shared" si="16"/>
        <v>3.1951990917200552</v>
      </c>
      <c r="AA18" s="112" t="str">
        <f t="shared" si="17"/>
        <v/>
      </c>
      <c r="AB18" s="87">
        <f t="shared" si="18"/>
        <v>0</v>
      </c>
      <c r="AC18" s="88">
        <f t="shared" si="21"/>
        <v>0</v>
      </c>
      <c r="AD18" s="88">
        <f t="shared" si="19"/>
        <v>0</v>
      </c>
      <c r="AE18" s="89">
        <f t="shared" si="20"/>
        <v>0</v>
      </c>
    </row>
    <row r="19" spans="1:31" x14ac:dyDescent="0.25">
      <c r="A19" s="42" t="s">
        <v>427</v>
      </c>
      <c r="B19" s="78" t="s">
        <v>428</v>
      </c>
      <c r="C19" s="60">
        <v>89564</v>
      </c>
      <c r="D19" s="44">
        <v>242</v>
      </c>
      <c r="E19" s="14">
        <v>5</v>
      </c>
      <c r="F19" s="14">
        <v>25</v>
      </c>
      <c r="G19" s="14">
        <v>272</v>
      </c>
      <c r="H19" s="14">
        <v>8</v>
      </c>
      <c r="I19" s="14">
        <v>3</v>
      </c>
      <c r="J19" s="14">
        <v>82</v>
      </c>
      <c r="K19" s="14"/>
      <c r="L19" s="14"/>
      <c r="M19" s="14">
        <v>2</v>
      </c>
      <c r="N19" s="14">
        <v>95</v>
      </c>
      <c r="O19" s="45">
        <v>564</v>
      </c>
      <c r="P19" s="110">
        <f t="shared" si="6"/>
        <v>2.7019784734938144</v>
      </c>
      <c r="Q19" s="111">
        <f t="shared" si="7"/>
        <v>5.5826001518467241E-2</v>
      </c>
      <c r="R19" s="111">
        <f t="shared" si="8"/>
        <v>0.27913000759233619</v>
      </c>
      <c r="S19" s="111">
        <f t="shared" si="9"/>
        <v>3.0369344826046181</v>
      </c>
      <c r="T19" s="111">
        <f t="shared" si="10"/>
        <v>8.9321602429547578E-2</v>
      </c>
      <c r="U19" s="111">
        <f t="shared" si="11"/>
        <v>3.3495600911080343E-2</v>
      </c>
      <c r="V19" s="111">
        <f t="shared" si="12"/>
        <v>0.91554642490286275</v>
      </c>
      <c r="W19" s="111" t="str">
        <f t="shared" si="13"/>
        <v/>
      </c>
      <c r="X19" s="111" t="str">
        <f t="shared" si="14"/>
        <v/>
      </c>
      <c r="Y19" s="111">
        <f t="shared" si="15"/>
        <v>2.2330400607386895E-2</v>
      </c>
      <c r="Z19" s="111">
        <f t="shared" si="16"/>
        <v>1.0606940288508777</v>
      </c>
      <c r="AA19" s="112">
        <f t="shared" si="17"/>
        <v>6.2971729712831044</v>
      </c>
      <c r="AB19" s="87">
        <f t="shared" si="18"/>
        <v>3.3057851239669422E-2</v>
      </c>
      <c r="AC19" s="88">
        <f t="shared" si="21"/>
        <v>1.6</v>
      </c>
      <c r="AD19" s="88">
        <f t="shared" si="19"/>
        <v>0.32</v>
      </c>
      <c r="AE19" s="89">
        <f t="shared" si="20"/>
        <v>2.9411764705882353E-2</v>
      </c>
    </row>
    <row r="20" spans="1:31" x14ac:dyDescent="0.25">
      <c r="A20" s="42" t="s">
        <v>473</v>
      </c>
      <c r="B20" s="78" t="s">
        <v>474</v>
      </c>
      <c r="C20" s="60">
        <v>72912</v>
      </c>
      <c r="D20" s="44">
        <v>314</v>
      </c>
      <c r="E20" s="14">
        <v>5</v>
      </c>
      <c r="F20" s="14">
        <v>43</v>
      </c>
      <c r="G20" s="14">
        <v>362</v>
      </c>
      <c r="H20" s="14"/>
      <c r="I20" s="14">
        <v>5</v>
      </c>
      <c r="J20" s="14">
        <v>36</v>
      </c>
      <c r="K20" s="14">
        <v>96</v>
      </c>
      <c r="L20" s="14"/>
      <c r="M20" s="14"/>
      <c r="N20" s="14">
        <v>137</v>
      </c>
      <c r="O20" s="45">
        <v>93</v>
      </c>
      <c r="P20" s="110">
        <f t="shared" si="6"/>
        <v>4.3065613342111035</v>
      </c>
      <c r="Q20" s="111">
        <f t="shared" si="7"/>
        <v>6.857581742374369E-2</v>
      </c>
      <c r="R20" s="111">
        <f t="shared" si="8"/>
        <v>0.58975202984419572</v>
      </c>
      <c r="S20" s="111">
        <f t="shared" si="9"/>
        <v>4.9648891814790428</v>
      </c>
      <c r="T20" s="111" t="str">
        <f t="shared" si="10"/>
        <v/>
      </c>
      <c r="U20" s="111">
        <f t="shared" si="11"/>
        <v>6.857581742374369E-2</v>
      </c>
      <c r="V20" s="111">
        <f t="shared" si="12"/>
        <v>0.4937458854509546</v>
      </c>
      <c r="W20" s="111">
        <f t="shared" si="13"/>
        <v>1.3166556945358787</v>
      </c>
      <c r="X20" s="111" t="str">
        <f t="shared" si="14"/>
        <v/>
      </c>
      <c r="Y20" s="111" t="str">
        <f t="shared" si="15"/>
        <v/>
      </c>
      <c r="Z20" s="111">
        <f t="shared" si="16"/>
        <v>1.878977397410577</v>
      </c>
      <c r="AA20" s="112">
        <f t="shared" si="17"/>
        <v>1.2755102040816326</v>
      </c>
      <c r="AB20" s="87">
        <f t="shared" si="18"/>
        <v>0</v>
      </c>
      <c r="AC20" s="88">
        <f t="shared" si="21"/>
        <v>0</v>
      </c>
      <c r="AD20" s="88">
        <f t="shared" si="19"/>
        <v>0</v>
      </c>
      <c r="AE20" s="89">
        <f t="shared" si="20"/>
        <v>0</v>
      </c>
    </row>
    <row r="21" spans="1:31" x14ac:dyDescent="0.25">
      <c r="A21" s="42" t="s">
        <v>505</v>
      </c>
      <c r="B21" s="78" t="s">
        <v>506</v>
      </c>
      <c r="C21" s="60">
        <v>51061</v>
      </c>
      <c r="D21" s="44">
        <v>137</v>
      </c>
      <c r="E21" s="14"/>
      <c r="F21" s="14">
        <v>12</v>
      </c>
      <c r="G21" s="14">
        <v>149</v>
      </c>
      <c r="H21" s="14"/>
      <c r="I21" s="14"/>
      <c r="J21" s="14">
        <v>72</v>
      </c>
      <c r="K21" s="14"/>
      <c r="L21" s="14"/>
      <c r="M21" s="14">
        <v>30</v>
      </c>
      <c r="N21" s="14">
        <v>102</v>
      </c>
      <c r="O21" s="45"/>
      <c r="P21" s="110">
        <f t="shared" si="6"/>
        <v>2.6830653532049902</v>
      </c>
      <c r="Q21" s="111" t="str">
        <f t="shared" si="7"/>
        <v/>
      </c>
      <c r="R21" s="111">
        <f t="shared" si="8"/>
        <v>0.2350130236383933</v>
      </c>
      <c r="S21" s="111">
        <f t="shared" si="9"/>
        <v>2.9180783768433836</v>
      </c>
      <c r="T21" s="111" t="str">
        <f t="shared" si="10"/>
        <v/>
      </c>
      <c r="U21" s="111" t="str">
        <f t="shared" si="11"/>
        <v/>
      </c>
      <c r="V21" s="111">
        <f t="shared" si="12"/>
        <v>1.4100781418303596</v>
      </c>
      <c r="W21" s="111" t="str">
        <f t="shared" si="13"/>
        <v/>
      </c>
      <c r="X21" s="111" t="str">
        <f t="shared" si="14"/>
        <v/>
      </c>
      <c r="Y21" s="111">
        <f t="shared" si="15"/>
        <v>0.58753255909598323</v>
      </c>
      <c r="Z21" s="111">
        <f t="shared" si="16"/>
        <v>1.9976107009263429</v>
      </c>
      <c r="AA21" s="112" t="str">
        <f t="shared" si="17"/>
        <v/>
      </c>
      <c r="AB21" s="87">
        <f t="shared" si="18"/>
        <v>0</v>
      </c>
      <c r="AC21" s="88"/>
      <c r="AD21" s="88">
        <f t="shared" si="19"/>
        <v>0</v>
      </c>
      <c r="AE21" s="89">
        <f t="shared" si="20"/>
        <v>0</v>
      </c>
    </row>
    <row r="22" spans="1:31" x14ac:dyDescent="0.25">
      <c r="A22" s="42" t="s">
        <v>249</v>
      </c>
      <c r="B22" s="78" t="s">
        <v>250</v>
      </c>
      <c r="C22" s="60">
        <v>71602</v>
      </c>
      <c r="D22" s="44">
        <v>245</v>
      </c>
      <c r="E22" s="14">
        <v>5</v>
      </c>
      <c r="F22" s="14">
        <v>18</v>
      </c>
      <c r="G22" s="14">
        <v>268</v>
      </c>
      <c r="H22" s="14"/>
      <c r="I22" s="14">
        <v>5</v>
      </c>
      <c r="J22" s="14">
        <v>96</v>
      </c>
      <c r="K22" s="14">
        <v>65</v>
      </c>
      <c r="L22" s="14"/>
      <c r="M22" s="14"/>
      <c r="N22" s="14">
        <v>166</v>
      </c>
      <c r="O22" s="45"/>
      <c r="P22" s="110">
        <f t="shared" si="6"/>
        <v>3.4216921315047064</v>
      </c>
      <c r="Q22" s="111">
        <f t="shared" si="7"/>
        <v>6.9830451663361368E-2</v>
      </c>
      <c r="R22" s="111">
        <f t="shared" si="8"/>
        <v>0.25138962598810088</v>
      </c>
      <c r="S22" s="111">
        <f t="shared" si="9"/>
        <v>3.7429122091561688</v>
      </c>
      <c r="T22" s="111" t="str">
        <f t="shared" si="10"/>
        <v/>
      </c>
      <c r="U22" s="111">
        <f t="shared" si="11"/>
        <v>6.9830451663361368E-2</v>
      </c>
      <c r="V22" s="111">
        <f t="shared" si="12"/>
        <v>1.3407446719365381</v>
      </c>
      <c r="W22" s="111">
        <f t="shared" si="13"/>
        <v>0.90779587162369768</v>
      </c>
      <c r="X22" s="111" t="str">
        <f t="shared" si="14"/>
        <v/>
      </c>
      <c r="Y22" s="111" t="str">
        <f t="shared" si="15"/>
        <v/>
      </c>
      <c r="Z22" s="111">
        <f t="shared" si="16"/>
        <v>2.3183709952235971</v>
      </c>
      <c r="AA22" s="112" t="str">
        <f t="shared" si="17"/>
        <v/>
      </c>
      <c r="AB22" s="87">
        <f t="shared" si="18"/>
        <v>0</v>
      </c>
      <c r="AC22" s="88">
        <f t="shared" si="21"/>
        <v>0</v>
      </c>
      <c r="AD22" s="88">
        <f t="shared" si="19"/>
        <v>0</v>
      </c>
      <c r="AE22" s="89">
        <f t="shared" si="20"/>
        <v>0</v>
      </c>
    </row>
    <row r="23" spans="1:31" x14ac:dyDescent="0.25">
      <c r="A23" s="42" t="s">
        <v>245</v>
      </c>
      <c r="B23" s="78" t="s">
        <v>246</v>
      </c>
      <c r="C23" s="60">
        <v>104261</v>
      </c>
      <c r="D23" s="44">
        <v>398</v>
      </c>
      <c r="E23" s="14">
        <v>5</v>
      </c>
      <c r="F23" s="14">
        <v>29</v>
      </c>
      <c r="G23" s="14">
        <v>432</v>
      </c>
      <c r="H23" s="14"/>
      <c r="I23" s="14"/>
      <c r="J23" s="14">
        <v>69</v>
      </c>
      <c r="K23" s="14">
        <v>60</v>
      </c>
      <c r="L23" s="14"/>
      <c r="M23" s="14"/>
      <c r="N23" s="14">
        <v>129</v>
      </c>
      <c r="O23" s="45">
        <v>160</v>
      </c>
      <c r="P23" s="110">
        <f t="shared" si="6"/>
        <v>3.8173430141663709</v>
      </c>
      <c r="Q23" s="111">
        <f t="shared" si="7"/>
        <v>4.7956570529728279E-2</v>
      </c>
      <c r="R23" s="111">
        <f t="shared" si="8"/>
        <v>0.27814810907242404</v>
      </c>
      <c r="S23" s="111">
        <f t="shared" si="9"/>
        <v>4.1434476937685236</v>
      </c>
      <c r="T23" s="111" t="str">
        <f t="shared" si="10"/>
        <v/>
      </c>
      <c r="U23" s="111" t="str">
        <f t="shared" si="11"/>
        <v/>
      </c>
      <c r="V23" s="111">
        <f t="shared" si="12"/>
        <v>0.66180067331025028</v>
      </c>
      <c r="W23" s="111">
        <f t="shared" si="13"/>
        <v>0.57547884635673929</v>
      </c>
      <c r="X23" s="111" t="str">
        <f t="shared" si="14"/>
        <v/>
      </c>
      <c r="Y23" s="111" t="str">
        <f t="shared" si="15"/>
        <v/>
      </c>
      <c r="Z23" s="111">
        <f t="shared" si="16"/>
        <v>1.2372795196669895</v>
      </c>
      <c r="AA23" s="112">
        <f t="shared" si="17"/>
        <v>1.5346102569513049</v>
      </c>
      <c r="AB23" s="87">
        <f t="shared" si="18"/>
        <v>0</v>
      </c>
      <c r="AC23" s="88">
        <f t="shared" si="21"/>
        <v>0</v>
      </c>
      <c r="AD23" s="88">
        <f t="shared" si="19"/>
        <v>0</v>
      </c>
      <c r="AE23" s="89">
        <f t="shared" si="20"/>
        <v>0</v>
      </c>
    </row>
    <row r="24" spans="1:31" x14ac:dyDescent="0.25">
      <c r="A24" s="42" t="s">
        <v>529</v>
      </c>
      <c r="B24" s="78" t="s">
        <v>530</v>
      </c>
      <c r="C24" s="60">
        <v>55914</v>
      </c>
      <c r="D24" s="44">
        <v>131</v>
      </c>
      <c r="E24" s="14">
        <v>4</v>
      </c>
      <c r="F24" s="14">
        <v>3</v>
      </c>
      <c r="G24" s="14">
        <v>138</v>
      </c>
      <c r="H24" s="14"/>
      <c r="I24" s="14"/>
      <c r="J24" s="14">
        <v>50</v>
      </c>
      <c r="K24" s="14"/>
      <c r="L24" s="14"/>
      <c r="M24" s="14"/>
      <c r="N24" s="14">
        <v>50</v>
      </c>
      <c r="O24" s="45"/>
      <c r="P24" s="110">
        <f t="shared" si="6"/>
        <v>2.3428837142754948</v>
      </c>
      <c r="Q24" s="111">
        <f t="shared" si="7"/>
        <v>7.1538434023679223E-2</v>
      </c>
      <c r="R24" s="111">
        <f t="shared" si="8"/>
        <v>5.3653825517759421E-2</v>
      </c>
      <c r="S24" s="111">
        <f t="shared" si="9"/>
        <v>2.4680759738169331</v>
      </c>
      <c r="T24" s="111" t="str">
        <f t="shared" si="10"/>
        <v/>
      </c>
      <c r="U24" s="111" t="str">
        <f t="shared" si="11"/>
        <v/>
      </c>
      <c r="V24" s="111">
        <f t="shared" si="12"/>
        <v>0.89423042529599028</v>
      </c>
      <c r="W24" s="111" t="str">
        <f t="shared" si="13"/>
        <v/>
      </c>
      <c r="X24" s="111" t="str">
        <f t="shared" si="14"/>
        <v/>
      </c>
      <c r="Y24" s="111" t="str">
        <f t="shared" si="15"/>
        <v/>
      </c>
      <c r="Z24" s="111">
        <f t="shared" si="16"/>
        <v>0.89423042529599028</v>
      </c>
      <c r="AA24" s="112" t="str">
        <f t="shared" si="17"/>
        <v/>
      </c>
      <c r="AB24" s="87">
        <f t="shared" si="18"/>
        <v>0</v>
      </c>
      <c r="AC24" s="88">
        <f t="shared" si="21"/>
        <v>0</v>
      </c>
      <c r="AD24" s="88">
        <f t="shared" si="19"/>
        <v>0</v>
      </c>
      <c r="AE24" s="89">
        <f t="shared" si="20"/>
        <v>0</v>
      </c>
    </row>
    <row r="25" spans="1:31" x14ac:dyDescent="0.25">
      <c r="A25" s="42" t="s">
        <v>387</v>
      </c>
      <c r="B25" s="78" t="s">
        <v>388</v>
      </c>
      <c r="C25" s="60">
        <v>86722</v>
      </c>
      <c r="D25" s="44">
        <v>254</v>
      </c>
      <c r="E25" s="14">
        <v>5</v>
      </c>
      <c r="F25" s="14">
        <v>11</v>
      </c>
      <c r="G25" s="14">
        <v>270</v>
      </c>
      <c r="H25" s="14">
        <v>5</v>
      </c>
      <c r="I25" s="14">
        <v>5</v>
      </c>
      <c r="J25" s="14">
        <v>220</v>
      </c>
      <c r="K25" s="14">
        <v>20</v>
      </c>
      <c r="L25" s="14"/>
      <c r="M25" s="14"/>
      <c r="N25" s="14">
        <v>250</v>
      </c>
      <c r="O25" s="45"/>
      <c r="P25" s="110">
        <f t="shared" si="6"/>
        <v>2.928899241253661</v>
      </c>
      <c r="Q25" s="111">
        <f t="shared" si="7"/>
        <v>5.7655496875072071E-2</v>
      </c>
      <c r="R25" s="111">
        <f t="shared" si="8"/>
        <v>0.12684209312515854</v>
      </c>
      <c r="S25" s="111">
        <f t="shared" si="9"/>
        <v>3.1133968312538918</v>
      </c>
      <c r="T25" s="111">
        <f t="shared" si="10"/>
        <v>5.7655496875072071E-2</v>
      </c>
      <c r="U25" s="111">
        <f t="shared" si="11"/>
        <v>5.7655496875072071E-2</v>
      </c>
      <c r="V25" s="111">
        <f t="shared" si="12"/>
        <v>2.536841862503171</v>
      </c>
      <c r="W25" s="111">
        <f t="shared" si="13"/>
        <v>0.23062198750028828</v>
      </c>
      <c r="X25" s="111" t="str">
        <f t="shared" si="14"/>
        <v/>
      </c>
      <c r="Y25" s="111" t="str">
        <f t="shared" si="15"/>
        <v/>
      </c>
      <c r="Z25" s="111">
        <f t="shared" si="16"/>
        <v>2.8827748437536034</v>
      </c>
      <c r="AA25" s="112" t="str">
        <f t="shared" si="17"/>
        <v/>
      </c>
      <c r="AB25" s="87">
        <f t="shared" si="18"/>
        <v>1.968503937007874E-2</v>
      </c>
      <c r="AC25" s="88">
        <f t="shared" si="21"/>
        <v>1</v>
      </c>
      <c r="AD25" s="88">
        <f t="shared" si="19"/>
        <v>0.45454545454545453</v>
      </c>
      <c r="AE25" s="89">
        <f t="shared" si="20"/>
        <v>1.8518518518518517E-2</v>
      </c>
    </row>
    <row r="26" spans="1:31" x14ac:dyDescent="0.25">
      <c r="A26" s="42" t="s">
        <v>264</v>
      </c>
      <c r="B26" s="78" t="s">
        <v>265</v>
      </c>
      <c r="C26" s="60">
        <v>208461</v>
      </c>
      <c r="D26" s="44">
        <v>1794</v>
      </c>
      <c r="E26" s="14">
        <v>23</v>
      </c>
      <c r="F26" s="14">
        <v>184</v>
      </c>
      <c r="G26" s="14">
        <v>2001</v>
      </c>
      <c r="H26" s="14">
        <v>20</v>
      </c>
      <c r="I26" s="14">
        <v>30</v>
      </c>
      <c r="J26" s="14">
        <v>255</v>
      </c>
      <c r="K26" s="14">
        <v>30</v>
      </c>
      <c r="L26" s="14"/>
      <c r="M26" s="14">
        <v>28</v>
      </c>
      <c r="N26" s="14">
        <v>363</v>
      </c>
      <c r="O26" s="45"/>
      <c r="P26" s="110">
        <f t="shared" si="6"/>
        <v>8.6059262883704868</v>
      </c>
      <c r="Q26" s="111">
        <f t="shared" si="7"/>
        <v>0.11033238831244213</v>
      </c>
      <c r="R26" s="111">
        <f t="shared" si="8"/>
        <v>0.88265910649953705</v>
      </c>
      <c r="S26" s="111">
        <f t="shared" si="9"/>
        <v>9.5989177831824648</v>
      </c>
      <c r="T26" s="111">
        <f t="shared" si="10"/>
        <v>9.5941207228210548E-2</v>
      </c>
      <c r="U26" s="111">
        <f t="shared" si="11"/>
        <v>0.14391181084231583</v>
      </c>
      <c r="V26" s="111">
        <f t="shared" si="12"/>
        <v>1.2232503921596845</v>
      </c>
      <c r="W26" s="111">
        <f t="shared" si="13"/>
        <v>0.14391181084231583</v>
      </c>
      <c r="X26" s="111" t="str">
        <f t="shared" si="14"/>
        <v/>
      </c>
      <c r="Y26" s="111">
        <f t="shared" si="15"/>
        <v>0.13431769011949476</v>
      </c>
      <c r="Z26" s="111">
        <f t="shared" si="16"/>
        <v>1.7413329111920215</v>
      </c>
      <c r="AA26" s="112" t="str">
        <f t="shared" si="17"/>
        <v/>
      </c>
      <c r="AB26" s="87">
        <f t="shared" si="18"/>
        <v>1.1148272017837236E-2</v>
      </c>
      <c r="AC26" s="88">
        <f t="shared" si="21"/>
        <v>0.86956521739130432</v>
      </c>
      <c r="AD26" s="88">
        <f t="shared" si="19"/>
        <v>0.10869565217391304</v>
      </c>
      <c r="AE26" s="89">
        <f t="shared" si="20"/>
        <v>9.9950024987506252E-3</v>
      </c>
    </row>
    <row r="27" spans="1:31" x14ac:dyDescent="0.25">
      <c r="A27" s="42" t="s">
        <v>260</v>
      </c>
      <c r="B27" s="78" t="s">
        <v>261</v>
      </c>
      <c r="C27" s="60">
        <v>71728</v>
      </c>
      <c r="D27" s="44">
        <v>160</v>
      </c>
      <c r="E27" s="14"/>
      <c r="F27" s="14">
        <v>8</v>
      </c>
      <c r="G27" s="14">
        <v>168</v>
      </c>
      <c r="H27" s="14"/>
      <c r="I27" s="14"/>
      <c r="J27" s="14">
        <v>57</v>
      </c>
      <c r="K27" s="14">
        <v>1040</v>
      </c>
      <c r="L27" s="14">
        <v>30</v>
      </c>
      <c r="M27" s="14"/>
      <c r="N27" s="14">
        <v>1127</v>
      </c>
      <c r="O27" s="45"/>
      <c r="P27" s="110">
        <f t="shared" si="6"/>
        <v>2.2306491188935982</v>
      </c>
      <c r="Q27" s="111" t="str">
        <f t="shared" si="7"/>
        <v/>
      </c>
      <c r="R27" s="111">
        <f t="shared" si="8"/>
        <v>0.11153245594467991</v>
      </c>
      <c r="S27" s="111">
        <f t="shared" si="9"/>
        <v>2.3421815748382779</v>
      </c>
      <c r="T27" s="111" t="str">
        <f t="shared" si="10"/>
        <v/>
      </c>
      <c r="U27" s="111" t="str">
        <f t="shared" si="11"/>
        <v/>
      </c>
      <c r="V27" s="111">
        <f t="shared" si="12"/>
        <v>0.79466874860584436</v>
      </c>
      <c r="W27" s="111">
        <f t="shared" si="13"/>
        <v>14.499219272808388</v>
      </c>
      <c r="X27" s="111">
        <f t="shared" si="14"/>
        <v>0.41824670979254963</v>
      </c>
      <c r="Y27" s="111" t="str">
        <f t="shared" si="15"/>
        <v/>
      </c>
      <c r="Z27" s="111">
        <f t="shared" si="16"/>
        <v>15.712134731206781</v>
      </c>
      <c r="AA27" s="112" t="str">
        <f t="shared" si="17"/>
        <v/>
      </c>
      <c r="AB27" s="87">
        <f t="shared" si="18"/>
        <v>0</v>
      </c>
      <c r="AC27" s="88"/>
      <c r="AD27" s="88">
        <f t="shared" si="19"/>
        <v>0</v>
      </c>
      <c r="AE27" s="89">
        <f t="shared" si="20"/>
        <v>0</v>
      </c>
    </row>
    <row r="28" spans="1:31" x14ac:dyDescent="0.25">
      <c r="A28" s="42" t="s">
        <v>865</v>
      </c>
      <c r="B28" s="78" t="s">
        <v>866</v>
      </c>
      <c r="C28" s="60">
        <v>83649</v>
      </c>
      <c r="D28" s="4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45"/>
      <c r="P28" s="110" t="str">
        <f t="shared" si="6"/>
        <v/>
      </c>
      <c r="Q28" s="111" t="str">
        <f t="shared" si="7"/>
        <v/>
      </c>
      <c r="R28" s="111" t="str">
        <f t="shared" si="8"/>
        <v/>
      </c>
      <c r="S28" s="111" t="str">
        <f t="shared" si="9"/>
        <v/>
      </c>
      <c r="T28" s="111" t="str">
        <f t="shared" si="10"/>
        <v/>
      </c>
      <c r="U28" s="111" t="str">
        <f t="shared" si="11"/>
        <v/>
      </c>
      <c r="V28" s="111" t="str">
        <f t="shared" si="12"/>
        <v/>
      </c>
      <c r="W28" s="111" t="str">
        <f t="shared" si="13"/>
        <v/>
      </c>
      <c r="X28" s="111" t="str">
        <f t="shared" si="14"/>
        <v/>
      </c>
      <c r="Y28" s="111" t="str">
        <f t="shared" si="15"/>
        <v/>
      </c>
      <c r="Z28" s="111" t="str">
        <f t="shared" si="16"/>
        <v/>
      </c>
      <c r="AA28" s="112" t="str">
        <f t="shared" si="17"/>
        <v/>
      </c>
      <c r="AB28" s="87"/>
      <c r="AC28" s="88"/>
      <c r="AD28" s="88"/>
      <c r="AE28" s="89"/>
    </row>
    <row r="29" spans="1:31" x14ac:dyDescent="0.25">
      <c r="A29" s="42" t="s">
        <v>256</v>
      </c>
      <c r="B29" s="78" t="s">
        <v>257</v>
      </c>
      <c r="C29" s="60">
        <v>50796</v>
      </c>
      <c r="D29" s="44">
        <v>84</v>
      </c>
      <c r="E29" s="14"/>
      <c r="F29" s="14">
        <v>9</v>
      </c>
      <c r="G29" s="14">
        <v>93</v>
      </c>
      <c r="H29" s="14"/>
      <c r="I29" s="14"/>
      <c r="J29" s="14">
        <v>30</v>
      </c>
      <c r="K29" s="14">
        <v>130</v>
      </c>
      <c r="L29" s="14">
        <v>30</v>
      </c>
      <c r="M29" s="14"/>
      <c r="N29" s="14">
        <v>190</v>
      </c>
      <c r="O29" s="45"/>
      <c r="P29" s="110">
        <f t="shared" si="6"/>
        <v>1.653673517599811</v>
      </c>
      <c r="Q29" s="111" t="str">
        <f t="shared" si="7"/>
        <v/>
      </c>
      <c r="R29" s="111">
        <f t="shared" si="8"/>
        <v>0.17717930545712263</v>
      </c>
      <c r="S29" s="111">
        <f t="shared" si="9"/>
        <v>1.8308528230569336</v>
      </c>
      <c r="T29" s="111" t="str">
        <f t="shared" si="10"/>
        <v/>
      </c>
      <c r="U29" s="111" t="str">
        <f t="shared" si="11"/>
        <v/>
      </c>
      <c r="V29" s="111">
        <f t="shared" si="12"/>
        <v>0.59059768485707531</v>
      </c>
      <c r="W29" s="111">
        <f t="shared" si="13"/>
        <v>2.5592566343806595</v>
      </c>
      <c r="X29" s="111">
        <f t="shared" si="14"/>
        <v>0.59059768485707531</v>
      </c>
      <c r="Y29" s="111" t="str">
        <f t="shared" si="15"/>
        <v/>
      </c>
      <c r="Z29" s="111">
        <f t="shared" si="16"/>
        <v>3.7404520040948106</v>
      </c>
      <c r="AA29" s="112" t="str">
        <f t="shared" si="17"/>
        <v/>
      </c>
      <c r="AB29" s="87">
        <f t="shared" si="18"/>
        <v>0</v>
      </c>
      <c r="AC29" s="88"/>
      <c r="AD29" s="88">
        <f t="shared" si="19"/>
        <v>0</v>
      </c>
      <c r="AE29" s="89">
        <f t="shared" si="20"/>
        <v>0</v>
      </c>
    </row>
    <row r="30" spans="1:31" x14ac:dyDescent="0.25">
      <c r="A30" s="42" t="s">
        <v>523</v>
      </c>
      <c r="B30" s="78" t="s">
        <v>524</v>
      </c>
      <c r="C30" s="60">
        <v>57370</v>
      </c>
      <c r="D30" s="44"/>
      <c r="E30" s="14"/>
      <c r="F30" s="14"/>
      <c r="G30" s="14"/>
      <c r="H30" s="14"/>
      <c r="I30" s="14"/>
      <c r="J30" s="14">
        <v>90</v>
      </c>
      <c r="K30" s="14"/>
      <c r="L30" s="14"/>
      <c r="M30" s="14"/>
      <c r="N30" s="14">
        <v>90</v>
      </c>
      <c r="O30" s="45">
        <v>120</v>
      </c>
      <c r="P30" s="110" t="str">
        <f t="shared" si="6"/>
        <v/>
      </c>
      <c r="Q30" s="111" t="str">
        <f t="shared" si="7"/>
        <v/>
      </c>
      <c r="R30" s="111" t="str">
        <f t="shared" si="8"/>
        <v/>
      </c>
      <c r="S30" s="111" t="str">
        <f t="shared" si="9"/>
        <v/>
      </c>
      <c r="T30" s="111" t="str">
        <f t="shared" si="10"/>
        <v/>
      </c>
      <c r="U30" s="111" t="str">
        <f t="shared" si="11"/>
        <v/>
      </c>
      <c r="V30" s="111">
        <f t="shared" si="12"/>
        <v>1.5687641624542443</v>
      </c>
      <c r="W30" s="111" t="str">
        <f t="shared" si="13"/>
        <v/>
      </c>
      <c r="X30" s="111" t="str">
        <f t="shared" si="14"/>
        <v/>
      </c>
      <c r="Y30" s="111" t="str">
        <f t="shared" si="15"/>
        <v/>
      </c>
      <c r="Z30" s="111">
        <f t="shared" si="16"/>
        <v>1.5687641624542443</v>
      </c>
      <c r="AA30" s="112">
        <f t="shared" si="17"/>
        <v>2.0916855499389926</v>
      </c>
      <c r="AB30" s="87"/>
      <c r="AC30" s="88"/>
      <c r="AD30" s="88"/>
      <c r="AE30" s="89"/>
    </row>
    <row r="31" spans="1:31" x14ac:dyDescent="0.25">
      <c r="A31" s="42" t="s">
        <v>33</v>
      </c>
      <c r="B31" s="78" t="s">
        <v>34</v>
      </c>
      <c r="C31" s="60">
        <v>93536</v>
      </c>
      <c r="D31" s="44">
        <v>184</v>
      </c>
      <c r="E31" s="14">
        <v>5</v>
      </c>
      <c r="F31" s="14">
        <v>12</v>
      </c>
      <c r="G31" s="14">
        <v>201</v>
      </c>
      <c r="H31" s="14"/>
      <c r="I31" s="14"/>
      <c r="J31" s="14">
        <v>57</v>
      </c>
      <c r="K31" s="14"/>
      <c r="L31" s="14">
        <v>267</v>
      </c>
      <c r="M31" s="14"/>
      <c r="N31" s="14">
        <v>324</v>
      </c>
      <c r="O31" s="45">
        <v>1111</v>
      </c>
      <c r="P31" s="110">
        <f t="shared" si="6"/>
        <v>1.9671570304481698</v>
      </c>
      <c r="Q31" s="111">
        <f t="shared" si="7"/>
        <v>5.3455354088265482E-2</v>
      </c>
      <c r="R31" s="111">
        <f t="shared" si="8"/>
        <v>0.12829284981183714</v>
      </c>
      <c r="S31" s="111">
        <f t="shared" si="9"/>
        <v>2.148905234348272</v>
      </c>
      <c r="T31" s="111" t="str">
        <f t="shared" si="10"/>
        <v/>
      </c>
      <c r="U31" s="111" t="str">
        <f t="shared" si="11"/>
        <v/>
      </c>
      <c r="V31" s="111">
        <f t="shared" si="12"/>
        <v>0.6093910366062264</v>
      </c>
      <c r="W31" s="111" t="str">
        <f t="shared" si="13"/>
        <v/>
      </c>
      <c r="X31" s="111">
        <f t="shared" si="14"/>
        <v>2.8545159083133766</v>
      </c>
      <c r="Y31" s="111" t="str">
        <f t="shared" si="15"/>
        <v/>
      </c>
      <c r="Z31" s="111">
        <f t="shared" si="16"/>
        <v>3.4639069449196032</v>
      </c>
      <c r="AA31" s="112">
        <f t="shared" si="17"/>
        <v>11.87777967841259</v>
      </c>
      <c r="AB31" s="87">
        <f t="shared" si="18"/>
        <v>0</v>
      </c>
      <c r="AC31" s="88">
        <f t="shared" si="21"/>
        <v>0</v>
      </c>
      <c r="AD31" s="88">
        <f t="shared" si="19"/>
        <v>0</v>
      </c>
      <c r="AE31" s="89">
        <f t="shared" si="20"/>
        <v>0</v>
      </c>
    </row>
    <row r="32" spans="1:31" x14ac:dyDescent="0.25">
      <c r="A32" s="42" t="s">
        <v>35</v>
      </c>
      <c r="B32" s="78" t="s">
        <v>36</v>
      </c>
      <c r="C32" s="60">
        <v>114567</v>
      </c>
      <c r="D32" s="44">
        <v>482</v>
      </c>
      <c r="E32" s="14">
        <v>6</v>
      </c>
      <c r="F32" s="14">
        <v>48</v>
      </c>
      <c r="G32" s="14">
        <v>536</v>
      </c>
      <c r="H32" s="14">
        <v>35</v>
      </c>
      <c r="I32" s="14">
        <v>20</v>
      </c>
      <c r="J32" s="14">
        <v>97</v>
      </c>
      <c r="K32" s="14">
        <v>25</v>
      </c>
      <c r="L32" s="14"/>
      <c r="M32" s="14">
        <v>20</v>
      </c>
      <c r="N32" s="14">
        <v>197</v>
      </c>
      <c r="O32" s="45">
        <v>1028</v>
      </c>
      <c r="P32" s="110">
        <f t="shared" si="6"/>
        <v>4.2071451639651913</v>
      </c>
      <c r="Q32" s="111">
        <f t="shared" si="7"/>
        <v>5.2371101626122706E-2</v>
      </c>
      <c r="R32" s="111">
        <f t="shared" si="8"/>
        <v>0.41896881300898164</v>
      </c>
      <c r="S32" s="111">
        <f t="shared" si="9"/>
        <v>4.6784850786002954</v>
      </c>
      <c r="T32" s="111">
        <f t="shared" si="10"/>
        <v>0.30549809281904911</v>
      </c>
      <c r="U32" s="111">
        <f t="shared" si="11"/>
        <v>0.17457033875374234</v>
      </c>
      <c r="V32" s="111">
        <f t="shared" si="12"/>
        <v>0.84666614295565035</v>
      </c>
      <c r="W32" s="111">
        <f t="shared" si="13"/>
        <v>0.21821292344217794</v>
      </c>
      <c r="X32" s="111" t="str">
        <f t="shared" si="14"/>
        <v/>
      </c>
      <c r="Y32" s="111">
        <f t="shared" si="15"/>
        <v>0.17457033875374234</v>
      </c>
      <c r="Z32" s="111">
        <f t="shared" si="16"/>
        <v>1.7195178367243622</v>
      </c>
      <c r="AA32" s="112">
        <f t="shared" si="17"/>
        <v>8.9729154119423562</v>
      </c>
      <c r="AB32" s="87">
        <f t="shared" si="18"/>
        <v>7.2614107883817433E-2</v>
      </c>
      <c r="AC32" s="88">
        <f t="shared" si="21"/>
        <v>5.833333333333333</v>
      </c>
      <c r="AD32" s="88">
        <f t="shared" si="19"/>
        <v>0.72916666666666663</v>
      </c>
      <c r="AE32" s="89">
        <f t="shared" si="20"/>
        <v>6.5298507462686561E-2</v>
      </c>
    </row>
    <row r="33" spans="1:31" x14ac:dyDescent="0.25">
      <c r="A33" s="42" t="s">
        <v>413</v>
      </c>
      <c r="B33" s="78" t="s">
        <v>414</v>
      </c>
      <c r="C33" s="60">
        <v>85092</v>
      </c>
      <c r="D33" s="44">
        <v>223</v>
      </c>
      <c r="E33" s="14">
        <v>6</v>
      </c>
      <c r="F33" s="14">
        <v>21</v>
      </c>
      <c r="G33" s="14">
        <v>250</v>
      </c>
      <c r="H33" s="14"/>
      <c r="I33" s="14"/>
      <c r="J33" s="14">
        <v>162</v>
      </c>
      <c r="K33" s="14"/>
      <c r="L33" s="14"/>
      <c r="M33" s="14"/>
      <c r="N33" s="14">
        <v>162</v>
      </c>
      <c r="O33" s="45"/>
      <c r="P33" s="110">
        <f t="shared" si="6"/>
        <v>2.6206928970996097</v>
      </c>
      <c r="Q33" s="111">
        <f t="shared" si="7"/>
        <v>7.0511916513890854E-2</v>
      </c>
      <c r="R33" s="111">
        <f t="shared" si="8"/>
        <v>0.24679170779861795</v>
      </c>
      <c r="S33" s="111">
        <f t="shared" si="9"/>
        <v>2.9379965214121189</v>
      </c>
      <c r="T33" s="111" t="str">
        <f t="shared" si="10"/>
        <v/>
      </c>
      <c r="U33" s="111" t="str">
        <f t="shared" si="11"/>
        <v/>
      </c>
      <c r="V33" s="111">
        <f t="shared" si="12"/>
        <v>1.9038217458750528</v>
      </c>
      <c r="W33" s="111" t="str">
        <f t="shared" si="13"/>
        <v/>
      </c>
      <c r="X33" s="111" t="str">
        <f t="shared" si="14"/>
        <v/>
      </c>
      <c r="Y33" s="111" t="str">
        <f t="shared" si="15"/>
        <v/>
      </c>
      <c r="Z33" s="111">
        <f t="shared" si="16"/>
        <v>1.9038217458750528</v>
      </c>
      <c r="AA33" s="112" t="str">
        <f t="shared" si="17"/>
        <v/>
      </c>
      <c r="AB33" s="87">
        <f t="shared" si="18"/>
        <v>0</v>
      </c>
      <c r="AC33" s="88">
        <f t="shared" si="21"/>
        <v>0</v>
      </c>
      <c r="AD33" s="88">
        <f t="shared" si="19"/>
        <v>0</v>
      </c>
      <c r="AE33" s="89">
        <f t="shared" si="20"/>
        <v>0</v>
      </c>
    </row>
    <row r="34" spans="1:31" x14ac:dyDescent="0.25">
      <c r="A34" s="42" t="s">
        <v>341</v>
      </c>
      <c r="B34" s="78" t="s">
        <v>342</v>
      </c>
      <c r="C34" s="60">
        <v>125790</v>
      </c>
      <c r="D34" s="44">
        <v>311</v>
      </c>
      <c r="E34" s="14">
        <v>5</v>
      </c>
      <c r="F34" s="14">
        <v>27</v>
      </c>
      <c r="G34" s="14">
        <v>343</v>
      </c>
      <c r="H34" s="14"/>
      <c r="I34" s="14"/>
      <c r="J34" s="14">
        <v>290</v>
      </c>
      <c r="K34" s="14"/>
      <c r="L34" s="14">
        <v>22</v>
      </c>
      <c r="M34" s="14"/>
      <c r="N34" s="14">
        <v>312</v>
      </c>
      <c r="O34" s="45"/>
      <c r="P34" s="110">
        <f t="shared" si="6"/>
        <v>2.4723745925749263</v>
      </c>
      <c r="Q34" s="111">
        <f t="shared" si="7"/>
        <v>3.9748787661976315E-2</v>
      </c>
      <c r="R34" s="111">
        <f t="shared" si="8"/>
        <v>0.21464345337467208</v>
      </c>
      <c r="S34" s="111">
        <f t="shared" si="9"/>
        <v>2.7267668336115749</v>
      </c>
      <c r="T34" s="111" t="str">
        <f t="shared" si="10"/>
        <v/>
      </c>
      <c r="U34" s="111" t="str">
        <f t="shared" si="11"/>
        <v/>
      </c>
      <c r="V34" s="111">
        <f t="shared" si="12"/>
        <v>2.305429684394626</v>
      </c>
      <c r="W34" s="111" t="str">
        <f t="shared" si="13"/>
        <v/>
      </c>
      <c r="X34" s="111">
        <f t="shared" si="14"/>
        <v>0.17489466571269574</v>
      </c>
      <c r="Y34" s="111" t="str">
        <f t="shared" si="15"/>
        <v/>
      </c>
      <c r="Z34" s="111">
        <f t="shared" si="16"/>
        <v>2.4803243501073218</v>
      </c>
      <c r="AA34" s="112" t="str">
        <f t="shared" si="17"/>
        <v/>
      </c>
      <c r="AB34" s="87">
        <f t="shared" si="18"/>
        <v>0</v>
      </c>
      <c r="AC34" s="88">
        <f t="shared" si="21"/>
        <v>0</v>
      </c>
      <c r="AD34" s="88">
        <f t="shared" si="19"/>
        <v>0</v>
      </c>
      <c r="AE34" s="89">
        <f t="shared" si="20"/>
        <v>0</v>
      </c>
    </row>
    <row r="35" spans="1:31" x14ac:dyDescent="0.25">
      <c r="A35" s="42" t="s">
        <v>453</v>
      </c>
      <c r="B35" s="78" t="s">
        <v>454</v>
      </c>
      <c r="C35" s="60">
        <v>123453</v>
      </c>
      <c r="D35" s="44">
        <v>488</v>
      </c>
      <c r="E35" s="14">
        <v>5</v>
      </c>
      <c r="F35" s="14">
        <v>56</v>
      </c>
      <c r="G35" s="14">
        <v>549</v>
      </c>
      <c r="H35" s="14"/>
      <c r="I35" s="14"/>
      <c r="J35" s="14">
        <v>115</v>
      </c>
      <c r="K35" s="14"/>
      <c r="L35" s="14"/>
      <c r="M35" s="14"/>
      <c r="N35" s="14">
        <v>115</v>
      </c>
      <c r="O35" s="45"/>
      <c r="P35" s="110">
        <f t="shared" si="6"/>
        <v>3.9529213546855888</v>
      </c>
      <c r="Q35" s="111">
        <f t="shared" si="7"/>
        <v>4.0501243388172022E-2</v>
      </c>
      <c r="R35" s="111">
        <f t="shared" si="8"/>
        <v>0.45361392594752664</v>
      </c>
      <c r="S35" s="111">
        <f t="shared" si="9"/>
        <v>4.4470365240212875</v>
      </c>
      <c r="T35" s="111" t="str">
        <f t="shared" si="10"/>
        <v/>
      </c>
      <c r="U35" s="111" t="str">
        <f t="shared" si="11"/>
        <v/>
      </c>
      <c r="V35" s="111">
        <f t="shared" si="12"/>
        <v>0.93152859792795639</v>
      </c>
      <c r="W35" s="111" t="str">
        <f t="shared" si="13"/>
        <v/>
      </c>
      <c r="X35" s="111" t="str">
        <f t="shared" si="14"/>
        <v/>
      </c>
      <c r="Y35" s="111" t="str">
        <f t="shared" si="15"/>
        <v/>
      </c>
      <c r="Z35" s="111">
        <f t="shared" si="16"/>
        <v>0.93152859792795639</v>
      </c>
      <c r="AA35" s="112" t="str">
        <f t="shared" si="17"/>
        <v/>
      </c>
      <c r="AB35" s="87">
        <f t="shared" si="18"/>
        <v>0</v>
      </c>
      <c r="AC35" s="88">
        <f t="shared" si="21"/>
        <v>0</v>
      </c>
      <c r="AD35" s="88">
        <f t="shared" si="19"/>
        <v>0</v>
      </c>
      <c r="AE35" s="89">
        <f t="shared" si="20"/>
        <v>0</v>
      </c>
    </row>
    <row r="36" spans="1:31" x14ac:dyDescent="0.25">
      <c r="A36" s="42" t="s">
        <v>268</v>
      </c>
      <c r="B36" s="78" t="s">
        <v>269</v>
      </c>
      <c r="C36" s="60">
        <v>119104</v>
      </c>
      <c r="D36" s="44">
        <v>523</v>
      </c>
      <c r="E36" s="14">
        <v>7</v>
      </c>
      <c r="F36" s="14">
        <v>38</v>
      </c>
      <c r="G36" s="14">
        <v>568</v>
      </c>
      <c r="H36" s="14">
        <v>15</v>
      </c>
      <c r="I36" s="14">
        <v>15</v>
      </c>
      <c r="J36" s="14">
        <v>173</v>
      </c>
      <c r="K36" s="14">
        <v>371</v>
      </c>
      <c r="L36" s="14"/>
      <c r="M36" s="14">
        <v>26</v>
      </c>
      <c r="N36" s="14">
        <v>600</v>
      </c>
      <c r="O36" s="45">
        <v>60</v>
      </c>
      <c r="P36" s="110">
        <f t="shared" si="6"/>
        <v>4.3911203653949489</v>
      </c>
      <c r="Q36" s="111">
        <f t="shared" si="7"/>
        <v>5.877216550241806E-2</v>
      </c>
      <c r="R36" s="111">
        <f t="shared" si="8"/>
        <v>0.31904889844169798</v>
      </c>
      <c r="S36" s="111">
        <f t="shared" si="9"/>
        <v>4.7689414293390646</v>
      </c>
      <c r="T36" s="111">
        <f t="shared" si="10"/>
        <v>0.12594035464803868</v>
      </c>
      <c r="U36" s="111">
        <f t="shared" si="11"/>
        <v>0.12594035464803868</v>
      </c>
      <c r="V36" s="111">
        <f t="shared" si="12"/>
        <v>1.4525120902740463</v>
      </c>
      <c r="W36" s="111">
        <f t="shared" si="13"/>
        <v>3.1149247716281572</v>
      </c>
      <c r="X36" s="111" t="str">
        <f t="shared" si="14"/>
        <v/>
      </c>
      <c r="Y36" s="111">
        <f t="shared" si="15"/>
        <v>0.21829661472326706</v>
      </c>
      <c r="Z36" s="111">
        <f t="shared" si="16"/>
        <v>5.0376141859215471</v>
      </c>
      <c r="AA36" s="112">
        <f t="shared" si="17"/>
        <v>0.50376141859215473</v>
      </c>
      <c r="AB36" s="87">
        <f t="shared" si="18"/>
        <v>2.8680688336520075E-2</v>
      </c>
      <c r="AC36" s="88">
        <f t="shared" si="21"/>
        <v>2.1428571428571428</v>
      </c>
      <c r="AD36" s="88">
        <f t="shared" si="19"/>
        <v>0.39473684210526316</v>
      </c>
      <c r="AE36" s="89">
        <f t="shared" si="20"/>
        <v>2.6408450704225352E-2</v>
      </c>
    </row>
    <row r="37" spans="1:31" x14ac:dyDescent="0.25">
      <c r="A37" s="42" t="s">
        <v>276</v>
      </c>
      <c r="B37" s="78" t="s">
        <v>277</v>
      </c>
      <c r="C37" s="60">
        <v>86723</v>
      </c>
      <c r="D37" s="44">
        <v>111</v>
      </c>
      <c r="E37" s="14"/>
      <c r="F37" s="14">
        <v>11</v>
      </c>
      <c r="G37" s="14">
        <v>122</v>
      </c>
      <c r="H37" s="14"/>
      <c r="I37" s="14"/>
      <c r="J37" s="14">
        <v>192</v>
      </c>
      <c r="K37" s="14">
        <v>175</v>
      </c>
      <c r="L37" s="14"/>
      <c r="M37" s="14"/>
      <c r="N37" s="14">
        <v>367</v>
      </c>
      <c r="O37" s="45"/>
      <c r="P37" s="110">
        <f t="shared" si="6"/>
        <v>1.279937271542728</v>
      </c>
      <c r="Q37" s="111" t="str">
        <f t="shared" si="7"/>
        <v/>
      </c>
      <c r="R37" s="111">
        <f t="shared" si="8"/>
        <v>0.12684063051324332</v>
      </c>
      <c r="S37" s="111">
        <f t="shared" si="9"/>
        <v>1.4067779020559712</v>
      </c>
      <c r="T37" s="111" t="str">
        <f t="shared" si="10"/>
        <v/>
      </c>
      <c r="U37" s="111" t="str">
        <f t="shared" si="11"/>
        <v/>
      </c>
      <c r="V37" s="111">
        <f t="shared" si="12"/>
        <v>2.2139455507766108</v>
      </c>
      <c r="W37" s="111">
        <f t="shared" si="13"/>
        <v>2.0179191218015982</v>
      </c>
      <c r="X37" s="111" t="str">
        <f t="shared" si="14"/>
        <v/>
      </c>
      <c r="Y37" s="111" t="str">
        <f t="shared" si="15"/>
        <v/>
      </c>
      <c r="Z37" s="111">
        <f t="shared" si="16"/>
        <v>4.2318646725782081</v>
      </c>
      <c r="AA37" s="112" t="str">
        <f t="shared" si="17"/>
        <v/>
      </c>
      <c r="AB37" s="87">
        <f t="shared" si="18"/>
        <v>0</v>
      </c>
      <c r="AC37" s="88"/>
      <c r="AD37" s="88">
        <f t="shared" si="19"/>
        <v>0</v>
      </c>
      <c r="AE37" s="89">
        <f t="shared" si="20"/>
        <v>0</v>
      </c>
    </row>
    <row r="38" spans="1:31" x14ac:dyDescent="0.25">
      <c r="A38" s="42" t="s">
        <v>421</v>
      </c>
      <c r="B38" s="78" t="s">
        <v>422</v>
      </c>
      <c r="C38" s="60">
        <v>107536</v>
      </c>
      <c r="D38" s="44">
        <v>557</v>
      </c>
      <c r="E38" s="14">
        <v>8</v>
      </c>
      <c r="F38" s="14">
        <v>61</v>
      </c>
      <c r="G38" s="14">
        <v>626</v>
      </c>
      <c r="H38" s="14">
        <v>12</v>
      </c>
      <c r="I38" s="14">
        <v>15</v>
      </c>
      <c r="J38" s="14">
        <v>106</v>
      </c>
      <c r="K38" s="14">
        <v>46</v>
      </c>
      <c r="L38" s="14">
        <v>37</v>
      </c>
      <c r="M38" s="14">
        <v>15</v>
      </c>
      <c r="N38" s="14">
        <v>231</v>
      </c>
      <c r="O38" s="45"/>
      <c r="P38" s="110">
        <f t="shared" si="6"/>
        <v>5.1796607647671484</v>
      </c>
      <c r="Q38" s="111">
        <f t="shared" si="7"/>
        <v>7.4393691414968002E-2</v>
      </c>
      <c r="R38" s="111">
        <f t="shared" si="8"/>
        <v>0.56725189703913104</v>
      </c>
      <c r="S38" s="111">
        <f t="shared" si="9"/>
        <v>5.8213063532212468</v>
      </c>
      <c r="T38" s="111">
        <f t="shared" si="10"/>
        <v>0.11159053712245202</v>
      </c>
      <c r="U38" s="111">
        <f t="shared" si="11"/>
        <v>0.13948817140306502</v>
      </c>
      <c r="V38" s="111">
        <f t="shared" si="12"/>
        <v>0.98571641124832621</v>
      </c>
      <c r="W38" s="111">
        <f t="shared" si="13"/>
        <v>0.42776372563606607</v>
      </c>
      <c r="X38" s="111">
        <f t="shared" si="14"/>
        <v>0.34407082279422702</v>
      </c>
      <c r="Y38" s="111">
        <f t="shared" si="15"/>
        <v>0.13948817140306502</v>
      </c>
      <c r="Z38" s="111">
        <f t="shared" si="16"/>
        <v>2.1481178396072012</v>
      </c>
      <c r="AA38" s="112" t="str">
        <f t="shared" si="17"/>
        <v/>
      </c>
      <c r="AB38" s="87">
        <f t="shared" si="18"/>
        <v>2.1543985637342909E-2</v>
      </c>
      <c r="AC38" s="88">
        <f t="shared" si="21"/>
        <v>1.5</v>
      </c>
      <c r="AD38" s="88">
        <f t="shared" si="19"/>
        <v>0.19672131147540983</v>
      </c>
      <c r="AE38" s="89">
        <f t="shared" si="20"/>
        <v>1.9169329073482427E-2</v>
      </c>
    </row>
    <row r="39" spans="1:31" x14ac:dyDescent="0.25">
      <c r="A39" s="42" t="s">
        <v>39</v>
      </c>
      <c r="B39" s="78" t="s">
        <v>40</v>
      </c>
      <c r="C39" s="60">
        <v>127739</v>
      </c>
      <c r="D39" s="44">
        <v>406</v>
      </c>
      <c r="E39" s="14">
        <v>6</v>
      </c>
      <c r="F39" s="14">
        <v>45</v>
      </c>
      <c r="G39" s="14">
        <v>457</v>
      </c>
      <c r="H39" s="14"/>
      <c r="I39" s="14"/>
      <c r="J39" s="14">
        <v>126</v>
      </c>
      <c r="K39" s="14"/>
      <c r="L39" s="14">
        <v>68</v>
      </c>
      <c r="M39" s="14"/>
      <c r="N39" s="14">
        <v>194</v>
      </c>
      <c r="O39" s="45">
        <v>632</v>
      </c>
      <c r="P39" s="110">
        <f t="shared" si="6"/>
        <v>3.1783558662585425</v>
      </c>
      <c r="Q39" s="111">
        <f t="shared" si="7"/>
        <v>4.6970776348648421E-2</v>
      </c>
      <c r="R39" s="111">
        <f t="shared" si="8"/>
        <v>0.3522808226148631</v>
      </c>
      <c r="S39" s="111">
        <f t="shared" si="9"/>
        <v>3.5776074652220546</v>
      </c>
      <c r="T39" s="111" t="str">
        <f t="shared" si="10"/>
        <v/>
      </c>
      <c r="U39" s="111" t="str">
        <f t="shared" si="11"/>
        <v/>
      </c>
      <c r="V39" s="111">
        <f t="shared" si="12"/>
        <v>0.9863863033216167</v>
      </c>
      <c r="W39" s="111" t="str">
        <f t="shared" si="13"/>
        <v/>
      </c>
      <c r="X39" s="111">
        <f t="shared" si="14"/>
        <v>0.53233546528468212</v>
      </c>
      <c r="Y39" s="111" t="str">
        <f t="shared" si="15"/>
        <v/>
      </c>
      <c r="Z39" s="111">
        <f t="shared" si="16"/>
        <v>1.5187217686062988</v>
      </c>
      <c r="AA39" s="112">
        <f t="shared" si="17"/>
        <v>4.9475884420576328</v>
      </c>
      <c r="AB39" s="87">
        <f t="shared" si="18"/>
        <v>0</v>
      </c>
      <c r="AC39" s="88">
        <f t="shared" si="21"/>
        <v>0</v>
      </c>
      <c r="AD39" s="88">
        <f t="shared" si="19"/>
        <v>0</v>
      </c>
      <c r="AE39" s="89">
        <f t="shared" si="20"/>
        <v>0</v>
      </c>
    </row>
    <row r="40" spans="1:31" x14ac:dyDescent="0.25">
      <c r="A40" s="42" t="s">
        <v>445</v>
      </c>
      <c r="B40" s="78" t="s">
        <v>446</v>
      </c>
      <c r="C40" s="60">
        <v>118011</v>
      </c>
      <c r="D40" s="44">
        <v>1019</v>
      </c>
      <c r="E40" s="14">
        <v>12</v>
      </c>
      <c r="F40" s="14">
        <v>117</v>
      </c>
      <c r="G40" s="14">
        <v>1148</v>
      </c>
      <c r="H40" s="14"/>
      <c r="I40" s="14">
        <v>10</v>
      </c>
      <c r="J40" s="14">
        <v>115</v>
      </c>
      <c r="K40" s="14">
        <v>50</v>
      </c>
      <c r="L40" s="14">
        <v>30</v>
      </c>
      <c r="M40" s="14">
        <v>8</v>
      </c>
      <c r="N40" s="14">
        <v>213</v>
      </c>
      <c r="O40" s="45"/>
      <c r="P40" s="110">
        <f t="shared" si="6"/>
        <v>8.6347882824482465</v>
      </c>
      <c r="Q40" s="111">
        <f t="shared" si="7"/>
        <v>0.10168543610341409</v>
      </c>
      <c r="R40" s="111">
        <f t="shared" si="8"/>
        <v>0.99143300200828732</v>
      </c>
      <c r="S40" s="111">
        <f t="shared" si="9"/>
        <v>9.7279067205599485</v>
      </c>
      <c r="T40" s="111" t="str">
        <f t="shared" si="10"/>
        <v/>
      </c>
      <c r="U40" s="111">
        <f t="shared" si="11"/>
        <v>8.4737863419511741E-2</v>
      </c>
      <c r="V40" s="111">
        <f t="shared" si="12"/>
        <v>0.97448542932438509</v>
      </c>
      <c r="W40" s="111">
        <f t="shared" si="13"/>
        <v>0.42368931709755869</v>
      </c>
      <c r="X40" s="111">
        <f t="shared" si="14"/>
        <v>0.25421359025853524</v>
      </c>
      <c r="Y40" s="111">
        <f t="shared" si="15"/>
        <v>6.7790290735609382E-2</v>
      </c>
      <c r="Z40" s="111">
        <f t="shared" si="16"/>
        <v>1.8049164908355999</v>
      </c>
      <c r="AA40" s="112" t="str">
        <f t="shared" si="17"/>
        <v/>
      </c>
      <c r="AB40" s="87">
        <f t="shared" si="18"/>
        <v>0</v>
      </c>
      <c r="AC40" s="88">
        <f t="shared" si="21"/>
        <v>0</v>
      </c>
      <c r="AD40" s="88">
        <f t="shared" si="19"/>
        <v>0</v>
      </c>
      <c r="AE40" s="89">
        <f t="shared" si="20"/>
        <v>0</v>
      </c>
    </row>
    <row r="41" spans="1:31" x14ac:dyDescent="0.25">
      <c r="A41" s="42" t="s">
        <v>272</v>
      </c>
      <c r="B41" s="78" t="s">
        <v>273</v>
      </c>
      <c r="C41" s="60">
        <v>102860</v>
      </c>
      <c r="D41" s="44">
        <v>315</v>
      </c>
      <c r="E41" s="14">
        <v>6</v>
      </c>
      <c r="F41" s="14">
        <v>26</v>
      </c>
      <c r="G41" s="14">
        <v>347</v>
      </c>
      <c r="H41" s="14"/>
      <c r="I41" s="14">
        <v>6</v>
      </c>
      <c r="J41" s="14">
        <v>117</v>
      </c>
      <c r="K41" s="14">
        <v>142</v>
      </c>
      <c r="L41" s="14"/>
      <c r="M41" s="14"/>
      <c r="N41" s="14">
        <v>265</v>
      </c>
      <c r="O41" s="45"/>
      <c r="P41" s="110">
        <f t="shared" si="6"/>
        <v>3.06241493291853</v>
      </c>
      <c r="Q41" s="111">
        <f t="shared" si="7"/>
        <v>5.8331713007971998E-2</v>
      </c>
      <c r="R41" s="111">
        <f t="shared" si="8"/>
        <v>0.25277075636787866</v>
      </c>
      <c r="S41" s="111">
        <f t="shared" si="9"/>
        <v>3.373517402294381</v>
      </c>
      <c r="T41" s="111" t="str">
        <f t="shared" si="10"/>
        <v/>
      </c>
      <c r="U41" s="111">
        <f t="shared" si="11"/>
        <v>5.8331713007971998E-2</v>
      </c>
      <c r="V41" s="111">
        <f t="shared" si="12"/>
        <v>1.1374684036554541</v>
      </c>
      <c r="W41" s="111">
        <f t="shared" si="13"/>
        <v>1.3805172078553372</v>
      </c>
      <c r="X41" s="111" t="str">
        <f t="shared" si="14"/>
        <v/>
      </c>
      <c r="Y41" s="111" t="str">
        <f t="shared" si="15"/>
        <v/>
      </c>
      <c r="Z41" s="111">
        <f t="shared" si="16"/>
        <v>2.5763173245187634</v>
      </c>
      <c r="AA41" s="112" t="str">
        <f t="shared" si="17"/>
        <v/>
      </c>
      <c r="AB41" s="87">
        <f t="shared" si="18"/>
        <v>0</v>
      </c>
      <c r="AC41" s="88">
        <f t="shared" si="21"/>
        <v>0</v>
      </c>
      <c r="AD41" s="88">
        <f t="shared" si="19"/>
        <v>0</v>
      </c>
      <c r="AE41" s="89">
        <f t="shared" si="20"/>
        <v>0</v>
      </c>
    </row>
    <row r="42" spans="1:31" x14ac:dyDescent="0.25">
      <c r="A42" s="42" t="s">
        <v>280</v>
      </c>
      <c r="B42" s="78" t="s">
        <v>281</v>
      </c>
      <c r="C42" s="60">
        <v>93048</v>
      </c>
      <c r="D42" s="44">
        <v>294</v>
      </c>
      <c r="E42" s="14">
        <v>6</v>
      </c>
      <c r="F42" s="14">
        <v>30</v>
      </c>
      <c r="G42" s="14">
        <v>330</v>
      </c>
      <c r="H42" s="14">
        <v>24</v>
      </c>
      <c r="I42" s="14">
        <v>20</v>
      </c>
      <c r="J42" s="14">
        <v>67</v>
      </c>
      <c r="K42" s="14"/>
      <c r="L42" s="14">
        <v>35</v>
      </c>
      <c r="M42" s="14"/>
      <c r="N42" s="14">
        <v>146</v>
      </c>
      <c r="O42" s="45"/>
      <c r="P42" s="110">
        <f t="shared" si="6"/>
        <v>3.1596595305648698</v>
      </c>
      <c r="Q42" s="111">
        <f t="shared" si="7"/>
        <v>6.4482847562548365E-2</v>
      </c>
      <c r="R42" s="111">
        <f t="shared" si="8"/>
        <v>0.32241423781274181</v>
      </c>
      <c r="S42" s="111">
        <f t="shared" si="9"/>
        <v>3.5465566159401596</v>
      </c>
      <c r="T42" s="111">
        <f t="shared" si="10"/>
        <v>0.25793139025019346</v>
      </c>
      <c r="U42" s="111">
        <f t="shared" si="11"/>
        <v>0.21494282520849453</v>
      </c>
      <c r="V42" s="111">
        <f t="shared" si="12"/>
        <v>0.72005846444845667</v>
      </c>
      <c r="W42" s="111" t="str">
        <f t="shared" si="13"/>
        <v/>
      </c>
      <c r="X42" s="111">
        <f t="shared" si="14"/>
        <v>0.37614994411486541</v>
      </c>
      <c r="Y42" s="111" t="str">
        <f t="shared" si="15"/>
        <v/>
      </c>
      <c r="Z42" s="111">
        <f t="shared" si="16"/>
        <v>1.5690826240220102</v>
      </c>
      <c r="AA42" s="112" t="str">
        <f t="shared" si="17"/>
        <v/>
      </c>
      <c r="AB42" s="87">
        <f t="shared" si="18"/>
        <v>8.1632653061224483E-2</v>
      </c>
      <c r="AC42" s="88">
        <f t="shared" si="21"/>
        <v>4</v>
      </c>
      <c r="AD42" s="88">
        <f t="shared" si="19"/>
        <v>0.8</v>
      </c>
      <c r="AE42" s="89">
        <f t="shared" si="20"/>
        <v>7.2727272727272724E-2</v>
      </c>
    </row>
    <row r="43" spans="1:31" x14ac:dyDescent="0.25">
      <c r="A43" s="42" t="s">
        <v>591</v>
      </c>
      <c r="B43" s="78" t="s">
        <v>592</v>
      </c>
      <c r="C43" s="60">
        <v>180955</v>
      </c>
      <c r="D43" s="44">
        <v>703</v>
      </c>
      <c r="E43" s="14">
        <v>9</v>
      </c>
      <c r="F43" s="14">
        <v>114</v>
      </c>
      <c r="G43" s="14">
        <v>826</v>
      </c>
      <c r="H43" s="14"/>
      <c r="I43" s="14"/>
      <c r="J43" s="14">
        <v>153</v>
      </c>
      <c r="K43" s="14"/>
      <c r="L43" s="14"/>
      <c r="M43" s="14">
        <v>28</v>
      </c>
      <c r="N43" s="14">
        <v>181</v>
      </c>
      <c r="O43" s="45">
        <v>280</v>
      </c>
      <c r="P43" s="110">
        <f t="shared" si="6"/>
        <v>3.8849437705506893</v>
      </c>
      <c r="Q43" s="111">
        <f t="shared" si="7"/>
        <v>4.9736122240335995E-2</v>
      </c>
      <c r="R43" s="111">
        <f t="shared" si="8"/>
        <v>0.62999088171092255</v>
      </c>
      <c r="S43" s="111">
        <f t="shared" si="9"/>
        <v>4.5646707745019475</v>
      </c>
      <c r="T43" s="111" t="str">
        <f t="shared" si="10"/>
        <v/>
      </c>
      <c r="U43" s="111" t="str">
        <f t="shared" si="11"/>
        <v/>
      </c>
      <c r="V43" s="111">
        <f t="shared" si="12"/>
        <v>0.845514078085712</v>
      </c>
      <c r="W43" s="111" t="str">
        <f t="shared" si="13"/>
        <v/>
      </c>
      <c r="X43" s="111" t="str">
        <f t="shared" si="14"/>
        <v/>
      </c>
      <c r="Y43" s="111">
        <f t="shared" si="15"/>
        <v>0.15473460252548976</v>
      </c>
      <c r="Z43" s="111">
        <f t="shared" si="16"/>
        <v>1.0002486806112016</v>
      </c>
      <c r="AA43" s="112">
        <f t="shared" si="17"/>
        <v>1.5473460252548976</v>
      </c>
      <c r="AB43" s="87">
        <f t="shared" si="18"/>
        <v>0</v>
      </c>
      <c r="AC43" s="88">
        <f t="shared" si="21"/>
        <v>0</v>
      </c>
      <c r="AD43" s="88">
        <f t="shared" si="19"/>
        <v>0</v>
      </c>
      <c r="AE43" s="89">
        <f t="shared" si="20"/>
        <v>0</v>
      </c>
    </row>
    <row r="44" spans="1:31" x14ac:dyDescent="0.25">
      <c r="A44" s="42" t="s">
        <v>157</v>
      </c>
      <c r="B44" s="78" t="s">
        <v>158</v>
      </c>
      <c r="C44" s="60">
        <v>72631</v>
      </c>
      <c r="D44" s="44">
        <v>353</v>
      </c>
      <c r="E44" s="14">
        <v>9</v>
      </c>
      <c r="F44" s="14">
        <v>20</v>
      </c>
      <c r="G44" s="14">
        <v>382</v>
      </c>
      <c r="H44" s="14"/>
      <c r="I44" s="14"/>
      <c r="J44" s="14">
        <v>170</v>
      </c>
      <c r="K44" s="14"/>
      <c r="L44" s="14"/>
      <c r="M44" s="14"/>
      <c r="N44" s="14">
        <v>170</v>
      </c>
      <c r="O44" s="45"/>
      <c r="P44" s="110">
        <f t="shared" si="6"/>
        <v>4.8601836681306878</v>
      </c>
      <c r="Q44" s="111">
        <f t="shared" si="7"/>
        <v>0.12391403119879942</v>
      </c>
      <c r="R44" s="111">
        <f t="shared" si="8"/>
        <v>0.27536451377510979</v>
      </c>
      <c r="S44" s="111">
        <f t="shared" si="9"/>
        <v>5.2594622131045972</v>
      </c>
      <c r="T44" s="111" t="str">
        <f t="shared" si="10"/>
        <v/>
      </c>
      <c r="U44" s="111" t="str">
        <f t="shared" si="11"/>
        <v/>
      </c>
      <c r="V44" s="111">
        <f t="shared" si="12"/>
        <v>2.3405983670884329</v>
      </c>
      <c r="W44" s="111" t="str">
        <f t="shared" si="13"/>
        <v/>
      </c>
      <c r="X44" s="111" t="str">
        <f t="shared" si="14"/>
        <v/>
      </c>
      <c r="Y44" s="111" t="str">
        <f t="shared" si="15"/>
        <v/>
      </c>
      <c r="Z44" s="111">
        <f t="shared" si="16"/>
        <v>2.3405983670884329</v>
      </c>
      <c r="AA44" s="112" t="str">
        <f t="shared" si="17"/>
        <v/>
      </c>
      <c r="AB44" s="87">
        <f t="shared" si="18"/>
        <v>0</v>
      </c>
      <c r="AC44" s="88">
        <f t="shared" si="21"/>
        <v>0</v>
      </c>
      <c r="AD44" s="88">
        <f t="shared" si="19"/>
        <v>0</v>
      </c>
      <c r="AE44" s="89">
        <f t="shared" si="20"/>
        <v>0</v>
      </c>
    </row>
    <row r="45" spans="1:31" x14ac:dyDescent="0.25">
      <c r="A45" s="42" t="s">
        <v>128</v>
      </c>
      <c r="B45" s="78" t="s">
        <v>129</v>
      </c>
      <c r="C45" s="60">
        <v>168401</v>
      </c>
      <c r="D45" s="44">
        <v>1154</v>
      </c>
      <c r="E45" s="14">
        <v>12</v>
      </c>
      <c r="F45" s="14">
        <v>187</v>
      </c>
      <c r="G45" s="14">
        <v>1353</v>
      </c>
      <c r="H45" s="14"/>
      <c r="I45" s="14"/>
      <c r="J45" s="14">
        <v>201</v>
      </c>
      <c r="K45" s="14">
        <v>56</v>
      </c>
      <c r="L45" s="14">
        <v>69</v>
      </c>
      <c r="M45" s="14"/>
      <c r="N45" s="14">
        <v>326</v>
      </c>
      <c r="O45" s="45"/>
      <c r="P45" s="110">
        <f t="shared" si="6"/>
        <v>6.8526908985101036</v>
      </c>
      <c r="Q45" s="111">
        <f t="shared" si="7"/>
        <v>7.1258484213276643E-2</v>
      </c>
      <c r="R45" s="111">
        <f t="shared" si="8"/>
        <v>1.110444712323561</v>
      </c>
      <c r="S45" s="111">
        <f t="shared" si="9"/>
        <v>8.0343940950469417</v>
      </c>
      <c r="T45" s="111" t="str">
        <f t="shared" si="10"/>
        <v/>
      </c>
      <c r="U45" s="111" t="str">
        <f t="shared" si="11"/>
        <v/>
      </c>
      <c r="V45" s="111">
        <f t="shared" si="12"/>
        <v>1.1935796105723839</v>
      </c>
      <c r="W45" s="111">
        <f t="shared" si="13"/>
        <v>0.33253959299529101</v>
      </c>
      <c r="X45" s="111">
        <f t="shared" si="14"/>
        <v>0.40973628422634073</v>
      </c>
      <c r="Y45" s="111" t="str">
        <f t="shared" si="15"/>
        <v/>
      </c>
      <c r="Z45" s="111">
        <f t="shared" si="16"/>
        <v>1.9358554877940155</v>
      </c>
      <c r="AA45" s="112" t="str">
        <f t="shared" si="17"/>
        <v/>
      </c>
      <c r="AB45" s="87">
        <f t="shared" si="18"/>
        <v>0</v>
      </c>
      <c r="AC45" s="88">
        <f t="shared" si="21"/>
        <v>0</v>
      </c>
      <c r="AD45" s="88">
        <f t="shared" si="19"/>
        <v>0</v>
      </c>
      <c r="AE45" s="89">
        <f t="shared" si="20"/>
        <v>0</v>
      </c>
    </row>
    <row r="46" spans="1:31" x14ac:dyDescent="0.25">
      <c r="A46" s="42" t="s">
        <v>142</v>
      </c>
      <c r="B46" s="78" t="s">
        <v>143</v>
      </c>
      <c r="C46" s="60">
        <v>80413</v>
      </c>
      <c r="D46" s="44">
        <v>271</v>
      </c>
      <c r="E46" s="14">
        <v>7</v>
      </c>
      <c r="F46" s="14">
        <v>12</v>
      </c>
      <c r="G46" s="14">
        <v>290</v>
      </c>
      <c r="H46" s="14"/>
      <c r="I46" s="14"/>
      <c r="J46" s="14">
        <v>110</v>
      </c>
      <c r="K46" s="14">
        <v>90</v>
      </c>
      <c r="L46" s="14"/>
      <c r="M46" s="14"/>
      <c r="N46" s="14">
        <v>200</v>
      </c>
      <c r="O46" s="45">
        <v>320</v>
      </c>
      <c r="P46" s="110">
        <f t="shared" si="6"/>
        <v>3.3701018492034871</v>
      </c>
      <c r="Q46" s="111">
        <f t="shared" si="7"/>
        <v>8.7050601270938777E-2</v>
      </c>
      <c r="R46" s="111">
        <f t="shared" si="8"/>
        <v>0.1492296021787522</v>
      </c>
      <c r="S46" s="111">
        <f t="shared" si="9"/>
        <v>3.6063820526531778</v>
      </c>
      <c r="T46" s="111" t="str">
        <f t="shared" si="10"/>
        <v/>
      </c>
      <c r="U46" s="111" t="str">
        <f t="shared" si="11"/>
        <v/>
      </c>
      <c r="V46" s="111">
        <f t="shared" si="12"/>
        <v>1.3679380199718951</v>
      </c>
      <c r="W46" s="111">
        <f t="shared" si="13"/>
        <v>1.1192220163406414</v>
      </c>
      <c r="X46" s="111" t="str">
        <f t="shared" si="14"/>
        <v/>
      </c>
      <c r="Y46" s="111" t="str">
        <f t="shared" si="15"/>
        <v/>
      </c>
      <c r="Z46" s="111">
        <f t="shared" si="16"/>
        <v>2.4871600363125368</v>
      </c>
      <c r="AA46" s="112">
        <f t="shared" si="17"/>
        <v>3.9794560581000589</v>
      </c>
      <c r="AB46" s="87">
        <f t="shared" si="18"/>
        <v>0</v>
      </c>
      <c r="AC46" s="88">
        <f t="shared" si="21"/>
        <v>0</v>
      </c>
      <c r="AD46" s="88">
        <f t="shared" si="19"/>
        <v>0</v>
      </c>
      <c r="AE46" s="89">
        <f t="shared" si="20"/>
        <v>0</v>
      </c>
    </row>
    <row r="47" spans="1:31" x14ac:dyDescent="0.25">
      <c r="A47" s="42" t="s">
        <v>349</v>
      </c>
      <c r="B47" s="78" t="s">
        <v>350</v>
      </c>
      <c r="C47" s="60">
        <v>109747</v>
      </c>
      <c r="D47" s="44">
        <v>374</v>
      </c>
      <c r="E47" s="14">
        <v>6</v>
      </c>
      <c r="F47" s="14">
        <v>33</v>
      </c>
      <c r="G47" s="14">
        <v>413</v>
      </c>
      <c r="H47" s="14">
        <v>7</v>
      </c>
      <c r="I47" s="14">
        <v>5</v>
      </c>
      <c r="J47" s="14">
        <v>83</v>
      </c>
      <c r="K47" s="14">
        <v>20</v>
      </c>
      <c r="L47" s="14">
        <v>44</v>
      </c>
      <c r="M47" s="14">
        <v>30</v>
      </c>
      <c r="N47" s="14">
        <v>189</v>
      </c>
      <c r="O47" s="45">
        <v>300</v>
      </c>
      <c r="P47" s="110">
        <f t="shared" si="6"/>
        <v>3.4078380274631654</v>
      </c>
      <c r="Q47" s="111">
        <f t="shared" si="7"/>
        <v>5.467119830154811E-2</v>
      </c>
      <c r="R47" s="111">
        <f t="shared" si="8"/>
        <v>0.30069159065851458</v>
      </c>
      <c r="S47" s="111">
        <f t="shared" si="9"/>
        <v>3.763200816423228</v>
      </c>
      <c r="T47" s="111">
        <f t="shared" si="10"/>
        <v>6.3783064685139459E-2</v>
      </c>
      <c r="U47" s="111">
        <f t="shared" si="11"/>
        <v>4.5559331917956761E-2</v>
      </c>
      <c r="V47" s="111">
        <f t="shared" si="12"/>
        <v>0.75628490983808216</v>
      </c>
      <c r="W47" s="111">
        <f t="shared" si="13"/>
        <v>0.18223732767182704</v>
      </c>
      <c r="X47" s="111">
        <f t="shared" si="14"/>
        <v>0.40092212087801948</v>
      </c>
      <c r="Y47" s="111">
        <f t="shared" si="15"/>
        <v>0.27335599150774054</v>
      </c>
      <c r="Z47" s="111">
        <f t="shared" si="16"/>
        <v>1.7221427464987655</v>
      </c>
      <c r="AA47" s="112">
        <f t="shared" si="17"/>
        <v>2.7335599150774055</v>
      </c>
      <c r="AB47" s="87">
        <f t="shared" si="18"/>
        <v>1.871657754010695E-2</v>
      </c>
      <c r="AC47" s="88">
        <f t="shared" si="21"/>
        <v>1.1666666666666667</v>
      </c>
      <c r="AD47" s="88">
        <f t="shared" si="19"/>
        <v>0.21212121212121213</v>
      </c>
      <c r="AE47" s="89">
        <f t="shared" si="20"/>
        <v>1.6949152542372881E-2</v>
      </c>
    </row>
    <row r="48" spans="1:31" x14ac:dyDescent="0.25">
      <c r="A48" s="42" t="s">
        <v>151</v>
      </c>
      <c r="B48" s="78" t="s">
        <v>152</v>
      </c>
      <c r="C48" s="60">
        <v>80808</v>
      </c>
      <c r="D48" s="44">
        <v>185</v>
      </c>
      <c r="E48" s="14">
        <v>5</v>
      </c>
      <c r="F48" s="14">
        <v>10</v>
      </c>
      <c r="G48" s="14">
        <v>200</v>
      </c>
      <c r="H48" s="14"/>
      <c r="I48" s="14"/>
      <c r="J48" s="14">
        <v>52</v>
      </c>
      <c r="K48" s="14">
        <v>20</v>
      </c>
      <c r="L48" s="14">
        <v>40</v>
      </c>
      <c r="M48" s="14"/>
      <c r="N48" s="14">
        <v>112</v>
      </c>
      <c r="O48" s="45"/>
      <c r="P48" s="110">
        <f t="shared" si="6"/>
        <v>2.2893772893772897</v>
      </c>
      <c r="Q48" s="111">
        <f t="shared" si="7"/>
        <v>6.1875061875061879E-2</v>
      </c>
      <c r="R48" s="111">
        <f t="shared" si="8"/>
        <v>0.12375012375012376</v>
      </c>
      <c r="S48" s="111">
        <f t="shared" si="9"/>
        <v>2.4750024750024751</v>
      </c>
      <c r="T48" s="111" t="str">
        <f t="shared" si="10"/>
        <v/>
      </c>
      <c r="U48" s="111" t="str">
        <f t="shared" si="11"/>
        <v/>
      </c>
      <c r="V48" s="111">
        <f t="shared" si="12"/>
        <v>0.64350064350064351</v>
      </c>
      <c r="W48" s="111">
        <f t="shared" si="13"/>
        <v>0.24750024750024752</v>
      </c>
      <c r="X48" s="111">
        <f t="shared" si="14"/>
        <v>0.49500049500049503</v>
      </c>
      <c r="Y48" s="111" t="str">
        <f t="shared" si="15"/>
        <v/>
      </c>
      <c r="Z48" s="111">
        <f t="shared" si="16"/>
        <v>1.386001386001386</v>
      </c>
      <c r="AA48" s="112" t="str">
        <f t="shared" si="17"/>
        <v/>
      </c>
      <c r="AB48" s="87"/>
      <c r="AC48" s="88"/>
      <c r="AD48" s="88"/>
      <c r="AE48" s="89"/>
    </row>
    <row r="49" spans="1:31" x14ac:dyDescent="0.25">
      <c r="A49" s="42" t="s">
        <v>67</v>
      </c>
      <c r="B49" s="78" t="s">
        <v>68</v>
      </c>
      <c r="C49" s="60">
        <v>116554</v>
      </c>
      <c r="D49" s="44">
        <v>464</v>
      </c>
      <c r="E49" s="14">
        <v>5</v>
      </c>
      <c r="F49" s="14">
        <v>26</v>
      </c>
      <c r="G49" s="14">
        <v>495</v>
      </c>
      <c r="H49" s="14">
        <v>17</v>
      </c>
      <c r="I49" s="14">
        <v>5</v>
      </c>
      <c r="J49" s="14"/>
      <c r="K49" s="14">
        <v>333</v>
      </c>
      <c r="L49" s="14">
        <v>379</v>
      </c>
      <c r="M49" s="14"/>
      <c r="N49" s="14">
        <v>734</v>
      </c>
      <c r="O49" s="45">
        <v>496</v>
      </c>
      <c r="P49" s="110">
        <f t="shared" si="6"/>
        <v>3.9809873535013809</v>
      </c>
      <c r="Q49" s="111">
        <f t="shared" si="7"/>
        <v>4.2898570619626958E-2</v>
      </c>
      <c r="R49" s="111">
        <f t="shared" si="8"/>
        <v>0.22307256722206018</v>
      </c>
      <c r="S49" s="111">
        <f t="shared" si="9"/>
        <v>4.2469584913430678</v>
      </c>
      <c r="T49" s="111">
        <f t="shared" si="10"/>
        <v>0.14585514010673165</v>
      </c>
      <c r="U49" s="111">
        <f t="shared" si="11"/>
        <v>4.2898570619626958E-2</v>
      </c>
      <c r="V49" s="111" t="str">
        <f t="shared" si="12"/>
        <v/>
      </c>
      <c r="W49" s="111">
        <f t="shared" si="13"/>
        <v>2.8570448032671552</v>
      </c>
      <c r="X49" s="111">
        <f t="shared" si="14"/>
        <v>3.2517116529677232</v>
      </c>
      <c r="Y49" s="111" t="str">
        <f t="shared" si="15"/>
        <v/>
      </c>
      <c r="Z49" s="111">
        <f t="shared" si="16"/>
        <v>6.2975101669612368</v>
      </c>
      <c r="AA49" s="112">
        <f t="shared" si="17"/>
        <v>4.2555382054669941</v>
      </c>
      <c r="AB49" s="87">
        <f t="shared" si="18"/>
        <v>3.6637931034482756E-2</v>
      </c>
      <c r="AC49" s="88">
        <f t="shared" si="21"/>
        <v>3.4</v>
      </c>
      <c r="AD49" s="88">
        <f t="shared" si="19"/>
        <v>0.65384615384615385</v>
      </c>
      <c r="AE49" s="89">
        <f t="shared" si="20"/>
        <v>3.4343434343434343E-2</v>
      </c>
    </row>
    <row r="50" spans="1:31" x14ac:dyDescent="0.25">
      <c r="A50" s="42" t="s">
        <v>137</v>
      </c>
      <c r="B50" s="78" t="s">
        <v>138</v>
      </c>
      <c r="C50" s="60">
        <v>106659</v>
      </c>
      <c r="D50" s="44">
        <v>198</v>
      </c>
      <c r="E50" s="14">
        <v>6</v>
      </c>
      <c r="F50" s="14">
        <v>17</v>
      </c>
      <c r="G50" s="14">
        <v>221</v>
      </c>
      <c r="H50" s="14">
        <v>10</v>
      </c>
      <c r="I50" s="14">
        <v>10</v>
      </c>
      <c r="J50" s="14">
        <v>73</v>
      </c>
      <c r="K50" s="14">
        <v>398</v>
      </c>
      <c r="L50" s="14">
        <v>85</v>
      </c>
      <c r="M50" s="14">
        <v>27</v>
      </c>
      <c r="N50" s="14">
        <v>603</v>
      </c>
      <c r="O50" s="45"/>
      <c r="P50" s="110">
        <f t="shared" si="6"/>
        <v>1.8563834275588558</v>
      </c>
      <c r="Q50" s="111">
        <f t="shared" si="7"/>
        <v>5.6254043259359267E-2</v>
      </c>
      <c r="R50" s="111">
        <f t="shared" si="8"/>
        <v>0.15938645590151793</v>
      </c>
      <c r="S50" s="111">
        <f t="shared" si="9"/>
        <v>2.0720239267197331</v>
      </c>
      <c r="T50" s="111">
        <f t="shared" si="10"/>
        <v>9.3756738765598771E-2</v>
      </c>
      <c r="U50" s="111">
        <f t="shared" si="11"/>
        <v>9.3756738765598771E-2</v>
      </c>
      <c r="V50" s="111">
        <f t="shared" si="12"/>
        <v>0.68442419298887103</v>
      </c>
      <c r="W50" s="111">
        <f t="shared" si="13"/>
        <v>3.7315182028708311</v>
      </c>
      <c r="X50" s="111">
        <f t="shared" si="14"/>
        <v>0.7969322795075896</v>
      </c>
      <c r="Y50" s="111">
        <f t="shared" si="15"/>
        <v>0.25314319466711666</v>
      </c>
      <c r="Z50" s="111">
        <f t="shared" si="16"/>
        <v>5.6535313475656066</v>
      </c>
      <c r="AA50" s="112" t="str">
        <f t="shared" si="17"/>
        <v/>
      </c>
      <c r="AB50" s="87">
        <f t="shared" si="18"/>
        <v>5.0505050505050504E-2</v>
      </c>
      <c r="AC50" s="88">
        <f t="shared" si="21"/>
        <v>1.6666666666666667</v>
      </c>
      <c r="AD50" s="88">
        <f t="shared" si="19"/>
        <v>0.58823529411764708</v>
      </c>
      <c r="AE50" s="89">
        <f t="shared" si="20"/>
        <v>4.5248868778280542E-2</v>
      </c>
    </row>
    <row r="51" spans="1:31" x14ac:dyDescent="0.25">
      <c r="A51" s="42" t="s">
        <v>147</v>
      </c>
      <c r="B51" s="78" t="s">
        <v>148</v>
      </c>
      <c r="C51" s="60">
        <v>181213</v>
      </c>
      <c r="D51" s="44">
        <v>813</v>
      </c>
      <c r="E51" s="14">
        <v>8</v>
      </c>
      <c r="F51" s="14">
        <v>70</v>
      </c>
      <c r="G51" s="14">
        <v>891</v>
      </c>
      <c r="H51" s="14"/>
      <c r="I51" s="14"/>
      <c r="J51" s="14">
        <v>171</v>
      </c>
      <c r="K51" s="14"/>
      <c r="L51" s="14"/>
      <c r="M51" s="14"/>
      <c r="N51" s="14">
        <v>171</v>
      </c>
      <c r="O51" s="45">
        <v>453</v>
      </c>
      <c r="P51" s="110">
        <f t="shared" si="6"/>
        <v>4.4864330925485474</v>
      </c>
      <c r="Q51" s="111">
        <f t="shared" si="7"/>
        <v>4.4146943100108707E-2</v>
      </c>
      <c r="R51" s="111">
        <f t="shared" si="8"/>
        <v>0.38628575212595123</v>
      </c>
      <c r="S51" s="111">
        <f t="shared" si="9"/>
        <v>4.9168657877746078</v>
      </c>
      <c r="T51" s="111" t="str">
        <f t="shared" si="10"/>
        <v/>
      </c>
      <c r="U51" s="111" t="str">
        <f t="shared" si="11"/>
        <v/>
      </c>
      <c r="V51" s="111">
        <f t="shared" si="12"/>
        <v>0.94364090876482376</v>
      </c>
      <c r="W51" s="111" t="str">
        <f t="shared" si="13"/>
        <v/>
      </c>
      <c r="X51" s="111" t="str">
        <f t="shared" si="14"/>
        <v/>
      </c>
      <c r="Y51" s="111" t="str">
        <f t="shared" si="15"/>
        <v/>
      </c>
      <c r="Z51" s="111">
        <f t="shared" si="16"/>
        <v>0.94364090876482376</v>
      </c>
      <c r="AA51" s="112">
        <f t="shared" si="17"/>
        <v>2.4998206530436557</v>
      </c>
      <c r="AB51" s="87">
        <f t="shared" si="18"/>
        <v>0</v>
      </c>
      <c r="AC51" s="88">
        <f t="shared" si="21"/>
        <v>0</v>
      </c>
      <c r="AD51" s="88">
        <f t="shared" si="19"/>
        <v>0</v>
      </c>
      <c r="AE51" s="89">
        <f t="shared" si="20"/>
        <v>0</v>
      </c>
    </row>
    <row r="52" spans="1:31" x14ac:dyDescent="0.25">
      <c r="A52" s="42" t="s">
        <v>161</v>
      </c>
      <c r="B52" s="78" t="s">
        <v>162</v>
      </c>
      <c r="C52" s="60">
        <v>104541</v>
      </c>
      <c r="D52" s="44">
        <v>456</v>
      </c>
      <c r="E52" s="14">
        <v>10</v>
      </c>
      <c r="F52" s="14">
        <v>25</v>
      </c>
      <c r="G52" s="14">
        <v>491</v>
      </c>
      <c r="H52" s="14"/>
      <c r="I52" s="14"/>
      <c r="J52" s="14">
        <v>263</v>
      </c>
      <c r="K52" s="14">
        <v>176</v>
      </c>
      <c r="L52" s="14"/>
      <c r="M52" s="14"/>
      <c r="N52" s="14">
        <v>439</v>
      </c>
      <c r="O52" s="45"/>
      <c r="P52" s="110">
        <f t="shared" si="6"/>
        <v>4.3619249863689848</v>
      </c>
      <c r="Q52" s="111">
        <f t="shared" si="7"/>
        <v>9.5656249701074225E-2</v>
      </c>
      <c r="R52" s="111">
        <f t="shared" si="8"/>
        <v>0.23914062425268556</v>
      </c>
      <c r="S52" s="111">
        <f t="shared" si="9"/>
        <v>4.6967218603227447</v>
      </c>
      <c r="T52" s="111" t="str">
        <f t="shared" si="10"/>
        <v/>
      </c>
      <c r="U52" s="111" t="str">
        <f t="shared" si="11"/>
        <v/>
      </c>
      <c r="V52" s="111">
        <f t="shared" si="12"/>
        <v>2.5157593671382519</v>
      </c>
      <c r="W52" s="111">
        <f t="shared" si="13"/>
        <v>1.6835499947389061</v>
      </c>
      <c r="X52" s="111" t="str">
        <f t="shared" si="14"/>
        <v/>
      </c>
      <c r="Y52" s="111" t="str">
        <f t="shared" si="15"/>
        <v/>
      </c>
      <c r="Z52" s="111">
        <f t="shared" si="16"/>
        <v>4.1993093618771589</v>
      </c>
      <c r="AA52" s="112" t="str">
        <f t="shared" si="17"/>
        <v/>
      </c>
      <c r="AB52" s="87">
        <f t="shared" si="18"/>
        <v>0</v>
      </c>
      <c r="AC52" s="88">
        <f t="shared" si="21"/>
        <v>0</v>
      </c>
      <c r="AD52" s="88">
        <f t="shared" si="19"/>
        <v>0</v>
      </c>
      <c r="AE52" s="89">
        <f t="shared" si="20"/>
        <v>0</v>
      </c>
    </row>
    <row r="53" spans="1:31" x14ac:dyDescent="0.25">
      <c r="A53" s="42" t="s">
        <v>171</v>
      </c>
      <c r="B53" s="78" t="s">
        <v>172</v>
      </c>
      <c r="C53" s="60">
        <v>138056</v>
      </c>
      <c r="D53" s="44">
        <v>306</v>
      </c>
      <c r="E53" s="14">
        <v>8</v>
      </c>
      <c r="F53" s="14">
        <v>18</v>
      </c>
      <c r="G53" s="14">
        <v>332</v>
      </c>
      <c r="H53" s="14"/>
      <c r="I53" s="14"/>
      <c r="J53" s="14">
        <v>247</v>
      </c>
      <c r="K53" s="14">
        <v>282</v>
      </c>
      <c r="L53" s="14">
        <v>20</v>
      </c>
      <c r="M53" s="14">
        <v>20</v>
      </c>
      <c r="N53" s="14">
        <v>569</v>
      </c>
      <c r="O53" s="45"/>
      <c r="P53" s="110">
        <f t="shared" si="6"/>
        <v>2.2164918583763109</v>
      </c>
      <c r="Q53" s="111">
        <f t="shared" si="7"/>
        <v>5.7947499565393752E-2</v>
      </c>
      <c r="R53" s="111">
        <f t="shared" si="8"/>
        <v>0.13038187402213594</v>
      </c>
      <c r="S53" s="111">
        <f t="shared" si="9"/>
        <v>2.4048212319638407</v>
      </c>
      <c r="T53" s="111" t="str">
        <f t="shared" si="10"/>
        <v/>
      </c>
      <c r="U53" s="111" t="str">
        <f t="shared" si="11"/>
        <v/>
      </c>
      <c r="V53" s="111">
        <f t="shared" si="12"/>
        <v>1.7891290490815321</v>
      </c>
      <c r="W53" s="111">
        <f t="shared" si="13"/>
        <v>2.0426493596801301</v>
      </c>
      <c r="X53" s="111">
        <f t="shared" si="14"/>
        <v>0.14486874891348439</v>
      </c>
      <c r="Y53" s="111">
        <f t="shared" si="15"/>
        <v>0.14486874891348439</v>
      </c>
      <c r="Z53" s="111">
        <f t="shared" si="16"/>
        <v>4.1215159065886304</v>
      </c>
      <c r="AA53" s="112" t="str">
        <f t="shared" si="17"/>
        <v/>
      </c>
      <c r="AB53" s="87">
        <f t="shared" si="18"/>
        <v>0</v>
      </c>
      <c r="AC53" s="88">
        <f t="shared" si="21"/>
        <v>0</v>
      </c>
      <c r="AD53" s="88">
        <f t="shared" si="19"/>
        <v>0</v>
      </c>
      <c r="AE53" s="89">
        <f t="shared" si="20"/>
        <v>0</v>
      </c>
    </row>
    <row r="54" spans="1:31" x14ac:dyDescent="0.25">
      <c r="A54" s="42" t="s">
        <v>122</v>
      </c>
      <c r="B54" s="78" t="s">
        <v>123</v>
      </c>
      <c r="C54" s="60">
        <v>95877</v>
      </c>
      <c r="D54" s="44">
        <v>462</v>
      </c>
      <c r="E54" s="14">
        <v>6</v>
      </c>
      <c r="F54" s="14">
        <v>45</v>
      </c>
      <c r="G54" s="14">
        <v>513</v>
      </c>
      <c r="H54" s="14"/>
      <c r="I54" s="14"/>
      <c r="J54" s="14">
        <v>119</v>
      </c>
      <c r="K54" s="14">
        <v>637</v>
      </c>
      <c r="L54" s="14">
        <v>5</v>
      </c>
      <c r="M54" s="14">
        <v>20</v>
      </c>
      <c r="N54" s="14">
        <v>781</v>
      </c>
      <c r="O54" s="45"/>
      <c r="P54" s="110">
        <f t="shared" si="6"/>
        <v>4.8186739259676461</v>
      </c>
      <c r="Q54" s="111">
        <f t="shared" si="7"/>
        <v>6.2580180856722678E-2</v>
      </c>
      <c r="R54" s="111">
        <f t="shared" si="8"/>
        <v>0.46935135642542009</v>
      </c>
      <c r="S54" s="111">
        <f t="shared" si="9"/>
        <v>5.3506054632497886</v>
      </c>
      <c r="T54" s="111" t="str">
        <f t="shared" si="10"/>
        <v/>
      </c>
      <c r="U54" s="111" t="str">
        <f t="shared" si="11"/>
        <v/>
      </c>
      <c r="V54" s="111">
        <f t="shared" si="12"/>
        <v>1.2411735869916665</v>
      </c>
      <c r="W54" s="111">
        <f t="shared" si="13"/>
        <v>6.643929200955391</v>
      </c>
      <c r="X54" s="111">
        <f t="shared" si="14"/>
        <v>5.2150150713935563E-2</v>
      </c>
      <c r="Y54" s="111">
        <f t="shared" si="15"/>
        <v>0.20860060285574225</v>
      </c>
      <c r="Z54" s="111">
        <f t="shared" si="16"/>
        <v>8.1458535415167361</v>
      </c>
      <c r="AA54" s="112" t="str">
        <f t="shared" si="17"/>
        <v/>
      </c>
      <c r="AB54" s="87">
        <f t="shared" si="18"/>
        <v>0</v>
      </c>
      <c r="AC54" s="88">
        <f t="shared" si="21"/>
        <v>0</v>
      </c>
      <c r="AD54" s="88">
        <f t="shared" si="19"/>
        <v>0</v>
      </c>
      <c r="AE54" s="89">
        <f t="shared" si="20"/>
        <v>0</v>
      </c>
    </row>
    <row r="55" spans="1:31" x14ac:dyDescent="0.25">
      <c r="A55" s="42" t="s">
        <v>97</v>
      </c>
      <c r="B55" s="78" t="s">
        <v>98</v>
      </c>
      <c r="C55" s="60">
        <v>118465</v>
      </c>
      <c r="D55" s="44">
        <v>599</v>
      </c>
      <c r="E55" s="14">
        <v>6</v>
      </c>
      <c r="F55" s="14">
        <v>60</v>
      </c>
      <c r="G55" s="14">
        <v>665</v>
      </c>
      <c r="H55" s="14"/>
      <c r="I55" s="14"/>
      <c r="J55" s="14">
        <v>70</v>
      </c>
      <c r="K55" s="14">
        <v>416</v>
      </c>
      <c r="L55" s="14"/>
      <c r="M55" s="14">
        <v>15</v>
      </c>
      <c r="N55" s="14">
        <v>501</v>
      </c>
      <c r="O55" s="45"/>
      <c r="P55" s="110">
        <f t="shared" si="6"/>
        <v>5.0563457561305034</v>
      </c>
      <c r="Q55" s="111">
        <f t="shared" si="7"/>
        <v>5.0647870679103535E-2</v>
      </c>
      <c r="R55" s="111">
        <f t="shared" si="8"/>
        <v>0.50647870679103535</v>
      </c>
      <c r="S55" s="111">
        <f t="shared" si="9"/>
        <v>5.6134723336006411</v>
      </c>
      <c r="T55" s="111" t="str">
        <f t="shared" si="10"/>
        <v/>
      </c>
      <c r="U55" s="111" t="str">
        <f t="shared" si="11"/>
        <v/>
      </c>
      <c r="V55" s="111">
        <f t="shared" si="12"/>
        <v>0.59089182458954126</v>
      </c>
      <c r="W55" s="111">
        <f t="shared" si="13"/>
        <v>3.5115857004178452</v>
      </c>
      <c r="X55" s="111" t="str">
        <f t="shared" si="14"/>
        <v/>
      </c>
      <c r="Y55" s="111">
        <f t="shared" si="15"/>
        <v>0.12661967669775884</v>
      </c>
      <c r="Z55" s="111">
        <f t="shared" si="16"/>
        <v>4.2290972017051454</v>
      </c>
      <c r="AA55" s="112" t="str">
        <f t="shared" si="17"/>
        <v/>
      </c>
      <c r="AB55" s="87">
        <f t="shared" si="18"/>
        <v>0</v>
      </c>
      <c r="AC55" s="88">
        <f t="shared" si="21"/>
        <v>0</v>
      </c>
      <c r="AD55" s="88">
        <f t="shared" si="19"/>
        <v>0</v>
      </c>
      <c r="AE55" s="89">
        <f t="shared" si="20"/>
        <v>0</v>
      </c>
    </row>
    <row r="56" spans="1:31" x14ac:dyDescent="0.25">
      <c r="A56" s="42" t="s">
        <v>208</v>
      </c>
      <c r="B56" s="78" t="s">
        <v>209</v>
      </c>
      <c r="C56" s="60">
        <v>74218</v>
      </c>
      <c r="D56" s="44">
        <v>267</v>
      </c>
      <c r="E56" s="14">
        <v>5</v>
      </c>
      <c r="F56" s="14">
        <v>22</v>
      </c>
      <c r="G56" s="14">
        <v>294</v>
      </c>
      <c r="H56" s="14"/>
      <c r="I56" s="14"/>
      <c r="J56" s="14">
        <v>240</v>
      </c>
      <c r="K56" s="14">
        <v>40</v>
      </c>
      <c r="L56" s="14">
        <v>60</v>
      </c>
      <c r="M56" s="14"/>
      <c r="N56" s="14">
        <v>340</v>
      </c>
      <c r="O56" s="45"/>
      <c r="P56" s="110">
        <f t="shared" si="6"/>
        <v>3.5975100379961735</v>
      </c>
      <c r="Q56" s="111">
        <f t="shared" si="7"/>
        <v>6.7369101835134337E-2</v>
      </c>
      <c r="R56" s="111">
        <f t="shared" si="8"/>
        <v>0.29642404807459105</v>
      </c>
      <c r="S56" s="111">
        <f t="shared" si="9"/>
        <v>3.9613031879058984</v>
      </c>
      <c r="T56" s="111" t="str">
        <f t="shared" si="10"/>
        <v/>
      </c>
      <c r="U56" s="111" t="str">
        <f t="shared" si="11"/>
        <v/>
      </c>
      <c r="V56" s="111">
        <f t="shared" si="12"/>
        <v>3.2337168880864477</v>
      </c>
      <c r="W56" s="111">
        <f t="shared" si="13"/>
        <v>0.5389528146810747</v>
      </c>
      <c r="X56" s="111">
        <f t="shared" si="14"/>
        <v>0.80842922202161194</v>
      </c>
      <c r="Y56" s="111" t="str">
        <f t="shared" si="15"/>
        <v/>
      </c>
      <c r="Z56" s="111">
        <f t="shared" si="16"/>
        <v>4.5810989247891349</v>
      </c>
      <c r="AA56" s="112" t="str">
        <f t="shared" si="17"/>
        <v/>
      </c>
      <c r="AB56" s="87">
        <f t="shared" si="18"/>
        <v>0</v>
      </c>
      <c r="AC56" s="88">
        <f t="shared" si="21"/>
        <v>0</v>
      </c>
      <c r="AD56" s="88">
        <f t="shared" si="19"/>
        <v>0</v>
      </c>
      <c r="AE56" s="89">
        <f t="shared" si="20"/>
        <v>0</v>
      </c>
    </row>
    <row r="57" spans="1:31" x14ac:dyDescent="0.25">
      <c r="A57" s="42" t="s">
        <v>288</v>
      </c>
      <c r="B57" s="78" t="s">
        <v>289</v>
      </c>
      <c r="C57" s="60">
        <v>110209</v>
      </c>
      <c r="D57" s="44">
        <v>386</v>
      </c>
      <c r="E57" s="14">
        <v>5</v>
      </c>
      <c r="F57" s="14">
        <v>31</v>
      </c>
      <c r="G57" s="14">
        <v>422</v>
      </c>
      <c r="H57" s="14"/>
      <c r="I57" s="14">
        <v>10</v>
      </c>
      <c r="J57" s="14">
        <v>104</v>
      </c>
      <c r="K57" s="14">
        <v>45</v>
      </c>
      <c r="L57" s="14"/>
      <c r="M57" s="14"/>
      <c r="N57" s="14">
        <v>159</v>
      </c>
      <c r="O57" s="45"/>
      <c r="P57" s="110">
        <f t="shared" si="6"/>
        <v>3.5024362801586078</v>
      </c>
      <c r="Q57" s="111">
        <f t="shared" si="7"/>
        <v>4.5368345597909428E-2</v>
      </c>
      <c r="R57" s="111">
        <f t="shared" si="8"/>
        <v>0.28128374270703849</v>
      </c>
      <c r="S57" s="111">
        <f t="shared" si="9"/>
        <v>3.8290883684635557</v>
      </c>
      <c r="T57" s="111" t="str">
        <f t="shared" si="10"/>
        <v/>
      </c>
      <c r="U57" s="111">
        <f t="shared" si="11"/>
        <v>9.0736691195818855E-2</v>
      </c>
      <c r="V57" s="111">
        <f t="shared" si="12"/>
        <v>0.94366158843651604</v>
      </c>
      <c r="W57" s="111">
        <f t="shared" si="13"/>
        <v>0.40831511038118484</v>
      </c>
      <c r="X57" s="111" t="str">
        <f t="shared" si="14"/>
        <v/>
      </c>
      <c r="Y57" s="111" t="str">
        <f t="shared" si="15"/>
        <v/>
      </c>
      <c r="Z57" s="111">
        <f t="shared" si="16"/>
        <v>1.4427133900135196</v>
      </c>
      <c r="AA57" s="112" t="str">
        <f t="shared" si="17"/>
        <v/>
      </c>
      <c r="AB57" s="87">
        <f t="shared" si="18"/>
        <v>0</v>
      </c>
      <c r="AC57" s="88">
        <f t="shared" si="21"/>
        <v>0</v>
      </c>
      <c r="AD57" s="88">
        <f t="shared" si="19"/>
        <v>0</v>
      </c>
      <c r="AE57" s="89">
        <f t="shared" si="20"/>
        <v>0</v>
      </c>
    </row>
    <row r="58" spans="1:31" x14ac:dyDescent="0.25">
      <c r="A58" s="42" t="s">
        <v>292</v>
      </c>
      <c r="B58" s="78" t="s">
        <v>293</v>
      </c>
      <c r="C58" s="60">
        <v>118878</v>
      </c>
      <c r="D58" s="44">
        <v>393</v>
      </c>
      <c r="E58" s="14">
        <v>6</v>
      </c>
      <c r="F58" s="14">
        <v>31</v>
      </c>
      <c r="G58" s="14">
        <v>430</v>
      </c>
      <c r="H58" s="14">
        <v>25</v>
      </c>
      <c r="I58" s="14">
        <v>8</v>
      </c>
      <c r="J58" s="14">
        <v>150</v>
      </c>
      <c r="K58" s="14">
        <v>50</v>
      </c>
      <c r="L58" s="14"/>
      <c r="M58" s="14"/>
      <c r="N58" s="14">
        <v>233</v>
      </c>
      <c r="O58" s="45"/>
      <c r="P58" s="110">
        <f t="shared" si="6"/>
        <v>3.305910260939787</v>
      </c>
      <c r="Q58" s="111">
        <f t="shared" si="7"/>
        <v>5.0471912380760105E-2</v>
      </c>
      <c r="R58" s="111">
        <f t="shared" si="8"/>
        <v>0.26077154730059388</v>
      </c>
      <c r="S58" s="111">
        <f t="shared" si="9"/>
        <v>3.617153720621141</v>
      </c>
      <c r="T58" s="111">
        <f t="shared" si="10"/>
        <v>0.21029963491983378</v>
      </c>
      <c r="U58" s="111">
        <f t="shared" si="11"/>
        <v>6.7295883174346802E-2</v>
      </c>
      <c r="V58" s="111">
        <f t="shared" si="12"/>
        <v>1.2617978095190026</v>
      </c>
      <c r="W58" s="111">
        <f t="shared" si="13"/>
        <v>0.42059926983966756</v>
      </c>
      <c r="X58" s="111" t="str">
        <f t="shared" si="14"/>
        <v/>
      </c>
      <c r="Y58" s="111" t="str">
        <f t="shared" si="15"/>
        <v/>
      </c>
      <c r="Z58" s="111">
        <f t="shared" si="16"/>
        <v>1.9599925974528509</v>
      </c>
      <c r="AA58" s="112" t="str">
        <f t="shared" si="17"/>
        <v/>
      </c>
      <c r="AB58" s="87">
        <f t="shared" si="18"/>
        <v>6.3613231552162849E-2</v>
      </c>
      <c r="AC58" s="88">
        <f t="shared" si="21"/>
        <v>4.166666666666667</v>
      </c>
      <c r="AD58" s="88">
        <f t="shared" si="19"/>
        <v>0.80645161290322576</v>
      </c>
      <c r="AE58" s="89">
        <f t="shared" si="20"/>
        <v>5.8139534883720929E-2</v>
      </c>
    </row>
    <row r="59" spans="1:31" x14ac:dyDescent="0.25">
      <c r="A59" s="42" t="s">
        <v>191</v>
      </c>
      <c r="B59" s="78" t="s">
        <v>192</v>
      </c>
      <c r="C59" s="60">
        <v>111267</v>
      </c>
      <c r="D59" s="44">
        <v>350</v>
      </c>
      <c r="E59" s="14">
        <v>21</v>
      </c>
      <c r="F59" s="14">
        <v>18</v>
      </c>
      <c r="G59" s="14">
        <v>389</v>
      </c>
      <c r="H59" s="14"/>
      <c r="I59" s="14">
        <v>5</v>
      </c>
      <c r="J59" s="14">
        <v>162</v>
      </c>
      <c r="K59" s="14">
        <v>112</v>
      </c>
      <c r="L59" s="14"/>
      <c r="M59" s="14"/>
      <c r="N59" s="14">
        <v>279</v>
      </c>
      <c r="O59" s="45"/>
      <c r="P59" s="110">
        <f t="shared" si="6"/>
        <v>3.1455867418012531</v>
      </c>
      <c r="Q59" s="111">
        <f t="shared" si="7"/>
        <v>0.18873520450807518</v>
      </c>
      <c r="R59" s="111">
        <f t="shared" si="8"/>
        <v>0.16177303243549299</v>
      </c>
      <c r="S59" s="111">
        <f t="shared" si="9"/>
        <v>3.496094978744821</v>
      </c>
      <c r="T59" s="111" t="str">
        <f t="shared" si="10"/>
        <v/>
      </c>
      <c r="U59" s="111">
        <f t="shared" si="11"/>
        <v>4.493695345430361E-2</v>
      </c>
      <c r="V59" s="111">
        <f t="shared" si="12"/>
        <v>1.455957291919437</v>
      </c>
      <c r="W59" s="111">
        <f t="shared" si="13"/>
        <v>1.0065877573764008</v>
      </c>
      <c r="X59" s="111" t="str">
        <f t="shared" si="14"/>
        <v/>
      </c>
      <c r="Y59" s="111" t="str">
        <f t="shared" si="15"/>
        <v/>
      </c>
      <c r="Z59" s="111">
        <f t="shared" si="16"/>
        <v>2.5074820027501414</v>
      </c>
      <c r="AA59" s="112" t="str">
        <f t="shared" si="17"/>
        <v/>
      </c>
      <c r="AB59" s="87">
        <f t="shared" si="18"/>
        <v>0</v>
      </c>
      <c r="AC59" s="88">
        <f t="shared" si="21"/>
        <v>0</v>
      </c>
      <c r="AD59" s="88">
        <f t="shared" si="19"/>
        <v>0</v>
      </c>
      <c r="AE59" s="89">
        <f t="shared" si="20"/>
        <v>0</v>
      </c>
    </row>
    <row r="60" spans="1:31" x14ac:dyDescent="0.25">
      <c r="A60" s="42" t="s">
        <v>114</v>
      </c>
      <c r="B60" s="78" t="s">
        <v>115</v>
      </c>
      <c r="C60" s="60">
        <v>402739</v>
      </c>
      <c r="D60" s="44">
        <v>3184</v>
      </c>
      <c r="E60" s="14">
        <v>85</v>
      </c>
      <c r="F60" s="14">
        <v>518</v>
      </c>
      <c r="G60" s="14">
        <v>3787</v>
      </c>
      <c r="H60" s="14">
        <v>63</v>
      </c>
      <c r="I60" s="14">
        <v>23</v>
      </c>
      <c r="J60" s="14">
        <v>339</v>
      </c>
      <c r="K60" s="14">
        <v>813</v>
      </c>
      <c r="L60" s="14">
        <v>170</v>
      </c>
      <c r="M60" s="14">
        <v>20</v>
      </c>
      <c r="N60" s="14">
        <v>1428</v>
      </c>
      <c r="O60" s="45"/>
      <c r="P60" s="110">
        <f t="shared" si="6"/>
        <v>7.9058645922048774</v>
      </c>
      <c r="Q60" s="111">
        <f t="shared" si="7"/>
        <v>0.2110548022416503</v>
      </c>
      <c r="R60" s="111">
        <f t="shared" si="8"/>
        <v>1.2861927948373513</v>
      </c>
      <c r="S60" s="111">
        <f t="shared" si="9"/>
        <v>9.4031121892838776</v>
      </c>
      <c r="T60" s="111">
        <f t="shared" si="10"/>
        <v>0.15642885342616433</v>
      </c>
      <c r="U60" s="111">
        <f t="shared" si="11"/>
        <v>5.7108946488917137E-2</v>
      </c>
      <c r="V60" s="111">
        <f t="shared" si="12"/>
        <v>0.84173621129317</v>
      </c>
      <c r="W60" s="111">
        <f t="shared" si="13"/>
        <v>2.0186771084995492</v>
      </c>
      <c r="X60" s="111">
        <f t="shared" si="14"/>
        <v>0.42210960448330059</v>
      </c>
      <c r="Y60" s="111">
        <f t="shared" si="15"/>
        <v>4.9659953468623598E-2</v>
      </c>
      <c r="Z60" s="111">
        <f t="shared" si="16"/>
        <v>3.5457206776597254</v>
      </c>
      <c r="AA60" s="112" t="str">
        <f t="shared" si="17"/>
        <v/>
      </c>
      <c r="AB60" s="87">
        <f t="shared" si="18"/>
        <v>1.9786432160804019E-2</v>
      </c>
      <c r="AC60" s="88">
        <f t="shared" si="21"/>
        <v>0.74117647058823533</v>
      </c>
      <c r="AD60" s="88">
        <f t="shared" si="19"/>
        <v>0.12162162162162163</v>
      </c>
      <c r="AE60" s="89">
        <f t="shared" si="20"/>
        <v>1.6635859519408502E-2</v>
      </c>
    </row>
    <row r="61" spans="1:31" x14ac:dyDescent="0.25">
      <c r="A61" s="42" t="s">
        <v>181</v>
      </c>
      <c r="B61" s="78" t="s">
        <v>182</v>
      </c>
      <c r="C61" s="60">
        <v>234615</v>
      </c>
      <c r="D61" s="44">
        <v>144</v>
      </c>
      <c r="E61" s="14">
        <v>10</v>
      </c>
      <c r="F61" s="14"/>
      <c r="G61" s="14">
        <v>154</v>
      </c>
      <c r="H61" s="14"/>
      <c r="I61" s="14"/>
      <c r="J61" s="14">
        <v>120</v>
      </c>
      <c r="K61" s="14">
        <v>30</v>
      </c>
      <c r="L61" s="14">
        <v>103</v>
      </c>
      <c r="M61" s="14">
        <v>47</v>
      </c>
      <c r="N61" s="14">
        <v>300</v>
      </c>
      <c r="O61" s="45"/>
      <c r="P61" s="110">
        <f t="shared" si="6"/>
        <v>0.61377149798606223</v>
      </c>
      <c r="Q61" s="111">
        <f t="shared" si="7"/>
        <v>4.2623020693476552E-2</v>
      </c>
      <c r="R61" s="111" t="str">
        <f t="shared" si="8"/>
        <v/>
      </c>
      <c r="S61" s="111">
        <f t="shared" si="9"/>
        <v>0.6563945186795388</v>
      </c>
      <c r="T61" s="111" t="str">
        <f t="shared" si="10"/>
        <v/>
      </c>
      <c r="U61" s="111" t="str">
        <f t="shared" si="11"/>
        <v/>
      </c>
      <c r="V61" s="111">
        <f t="shared" si="12"/>
        <v>0.51147624832171856</v>
      </c>
      <c r="W61" s="111">
        <f t="shared" si="13"/>
        <v>0.12786906208042964</v>
      </c>
      <c r="X61" s="111">
        <f t="shared" si="14"/>
        <v>0.43901711314280845</v>
      </c>
      <c r="Y61" s="111">
        <f t="shared" si="15"/>
        <v>0.20032819725933979</v>
      </c>
      <c r="Z61" s="111">
        <f t="shared" si="16"/>
        <v>1.2786906208042965</v>
      </c>
      <c r="AA61" s="112" t="str">
        <f t="shared" si="17"/>
        <v/>
      </c>
      <c r="AB61" s="87">
        <f t="shared" si="18"/>
        <v>0</v>
      </c>
      <c r="AC61" s="88">
        <f t="shared" si="21"/>
        <v>0</v>
      </c>
      <c r="AD61" s="88"/>
      <c r="AE61" s="89">
        <f t="shared" si="20"/>
        <v>0</v>
      </c>
    </row>
    <row r="62" spans="1:31" x14ac:dyDescent="0.25">
      <c r="A62" s="42" t="s">
        <v>200</v>
      </c>
      <c r="B62" s="78" t="s">
        <v>201</v>
      </c>
      <c r="C62" s="60">
        <v>118084</v>
      </c>
      <c r="D62" s="44">
        <v>378</v>
      </c>
      <c r="E62" s="14">
        <v>6</v>
      </c>
      <c r="F62" s="14">
        <v>35</v>
      </c>
      <c r="G62" s="14">
        <v>419</v>
      </c>
      <c r="H62" s="14"/>
      <c r="I62" s="14"/>
      <c r="J62" s="14">
        <v>304</v>
      </c>
      <c r="K62" s="14"/>
      <c r="L62" s="14"/>
      <c r="M62" s="14"/>
      <c r="N62" s="14">
        <v>304</v>
      </c>
      <c r="O62" s="45">
        <v>30</v>
      </c>
      <c r="P62" s="110">
        <f t="shared" si="6"/>
        <v>3.201111073473121</v>
      </c>
      <c r="Q62" s="111">
        <f t="shared" si="7"/>
        <v>5.0811286880525726E-2</v>
      </c>
      <c r="R62" s="111">
        <f t="shared" si="8"/>
        <v>0.29639917346973338</v>
      </c>
      <c r="S62" s="111">
        <f t="shared" si="9"/>
        <v>3.5483215338233802</v>
      </c>
      <c r="T62" s="111" t="str">
        <f t="shared" si="10"/>
        <v/>
      </c>
      <c r="U62" s="111" t="str">
        <f t="shared" si="11"/>
        <v/>
      </c>
      <c r="V62" s="111">
        <f t="shared" si="12"/>
        <v>2.5744385352799704</v>
      </c>
      <c r="W62" s="111" t="str">
        <f t="shared" si="13"/>
        <v/>
      </c>
      <c r="X62" s="111" t="str">
        <f t="shared" si="14"/>
        <v/>
      </c>
      <c r="Y62" s="111" t="str">
        <f t="shared" si="15"/>
        <v/>
      </c>
      <c r="Z62" s="111">
        <f t="shared" si="16"/>
        <v>2.5744385352799704</v>
      </c>
      <c r="AA62" s="112">
        <f t="shared" si="17"/>
        <v>0.25405643440262865</v>
      </c>
      <c r="AB62" s="87">
        <f t="shared" si="18"/>
        <v>0</v>
      </c>
      <c r="AC62" s="88">
        <f t="shared" si="21"/>
        <v>0</v>
      </c>
      <c r="AD62" s="88">
        <f t="shared" si="19"/>
        <v>0</v>
      </c>
      <c r="AE62" s="89">
        <f t="shared" si="20"/>
        <v>0</v>
      </c>
    </row>
    <row r="63" spans="1:31" x14ac:dyDescent="0.25">
      <c r="A63" s="42" t="s">
        <v>185</v>
      </c>
      <c r="B63" s="78" t="s">
        <v>186</v>
      </c>
      <c r="C63" s="60">
        <v>150954</v>
      </c>
      <c r="D63" s="44">
        <v>528</v>
      </c>
      <c r="E63" s="14">
        <v>10</v>
      </c>
      <c r="F63" s="14">
        <v>49</v>
      </c>
      <c r="G63" s="14">
        <v>587</v>
      </c>
      <c r="H63" s="14">
        <v>5</v>
      </c>
      <c r="I63" s="14"/>
      <c r="J63" s="14"/>
      <c r="K63" s="14"/>
      <c r="L63" s="14">
        <v>91</v>
      </c>
      <c r="M63" s="14"/>
      <c r="N63" s="14">
        <v>96</v>
      </c>
      <c r="O63" s="45">
        <v>240</v>
      </c>
      <c r="P63" s="110">
        <f t="shared" si="6"/>
        <v>3.4977542827616364</v>
      </c>
      <c r="Q63" s="111">
        <f t="shared" si="7"/>
        <v>6.6245346264424923E-2</v>
      </c>
      <c r="R63" s="111">
        <f t="shared" si="8"/>
        <v>0.32460219669568208</v>
      </c>
      <c r="S63" s="111">
        <f t="shared" si="9"/>
        <v>3.888601825721743</v>
      </c>
      <c r="T63" s="111">
        <f t="shared" si="10"/>
        <v>3.3122673132212462E-2</v>
      </c>
      <c r="U63" s="111" t="str">
        <f t="shared" si="11"/>
        <v/>
      </c>
      <c r="V63" s="111" t="str">
        <f t="shared" si="12"/>
        <v/>
      </c>
      <c r="W63" s="111" t="str">
        <f t="shared" si="13"/>
        <v/>
      </c>
      <c r="X63" s="111">
        <f t="shared" si="14"/>
        <v>0.60283265100626682</v>
      </c>
      <c r="Y63" s="111" t="str">
        <f t="shared" si="15"/>
        <v/>
      </c>
      <c r="Z63" s="111">
        <f t="shared" si="16"/>
        <v>0.63595532413847933</v>
      </c>
      <c r="AA63" s="112">
        <f t="shared" si="17"/>
        <v>1.5898883103461983</v>
      </c>
      <c r="AB63" s="87">
        <f t="shared" si="18"/>
        <v>9.46969696969697E-3</v>
      </c>
      <c r="AC63" s="88">
        <f t="shared" si="21"/>
        <v>0.5</v>
      </c>
      <c r="AD63" s="88">
        <f t="shared" si="19"/>
        <v>0.10204081632653061</v>
      </c>
      <c r="AE63" s="89">
        <f t="shared" si="20"/>
        <v>8.5178875638841564E-3</v>
      </c>
    </row>
    <row r="64" spans="1:31" x14ac:dyDescent="0.25">
      <c r="A64" s="42" t="s">
        <v>118</v>
      </c>
      <c r="B64" s="78" t="s">
        <v>119</v>
      </c>
      <c r="C64" s="60">
        <v>95637</v>
      </c>
      <c r="D64" s="44">
        <v>285</v>
      </c>
      <c r="E64" s="14">
        <v>4</v>
      </c>
      <c r="F64" s="14">
        <v>21</v>
      </c>
      <c r="G64" s="14">
        <v>310</v>
      </c>
      <c r="H64" s="14"/>
      <c r="I64" s="14"/>
      <c r="J64" s="14">
        <v>90</v>
      </c>
      <c r="K64" s="14">
        <v>48</v>
      </c>
      <c r="L64" s="14"/>
      <c r="M64" s="14"/>
      <c r="N64" s="14">
        <v>138</v>
      </c>
      <c r="O64" s="45"/>
      <c r="P64" s="110">
        <f t="shared" si="6"/>
        <v>2.9800181937952885</v>
      </c>
      <c r="Q64" s="111">
        <f t="shared" si="7"/>
        <v>4.1824816755021595E-2</v>
      </c>
      <c r="R64" s="111">
        <f t="shared" si="8"/>
        <v>0.21958028796386334</v>
      </c>
      <c r="S64" s="111">
        <f t="shared" si="9"/>
        <v>3.2414232985141731</v>
      </c>
      <c r="T64" s="111" t="str">
        <f t="shared" si="10"/>
        <v/>
      </c>
      <c r="U64" s="111" t="str">
        <f t="shared" si="11"/>
        <v/>
      </c>
      <c r="V64" s="111">
        <f t="shared" si="12"/>
        <v>0.94105837698798578</v>
      </c>
      <c r="W64" s="111">
        <f t="shared" si="13"/>
        <v>0.50189780106025905</v>
      </c>
      <c r="X64" s="111" t="str">
        <f t="shared" si="14"/>
        <v/>
      </c>
      <c r="Y64" s="111" t="str">
        <f t="shared" si="15"/>
        <v/>
      </c>
      <c r="Z64" s="111">
        <f t="shared" si="16"/>
        <v>1.4429561780482449</v>
      </c>
      <c r="AA64" s="112" t="str">
        <f t="shared" si="17"/>
        <v/>
      </c>
      <c r="AB64" s="87">
        <f t="shared" si="18"/>
        <v>0</v>
      </c>
      <c r="AC64" s="88">
        <f t="shared" si="21"/>
        <v>0</v>
      </c>
      <c r="AD64" s="88">
        <f t="shared" si="19"/>
        <v>0</v>
      </c>
      <c r="AE64" s="89">
        <f t="shared" si="20"/>
        <v>0</v>
      </c>
    </row>
    <row r="65" spans="1:31" x14ac:dyDescent="0.25">
      <c r="A65" s="42" t="s">
        <v>104</v>
      </c>
      <c r="B65" s="78" t="s">
        <v>105</v>
      </c>
      <c r="C65" s="60">
        <v>116047</v>
      </c>
      <c r="D65" s="44">
        <v>432</v>
      </c>
      <c r="E65" s="14">
        <v>8</v>
      </c>
      <c r="F65" s="14">
        <v>33</v>
      </c>
      <c r="G65" s="14">
        <v>473</v>
      </c>
      <c r="H65" s="14"/>
      <c r="I65" s="14"/>
      <c r="J65" s="14">
        <v>115</v>
      </c>
      <c r="K65" s="14"/>
      <c r="L65" s="14"/>
      <c r="M65" s="14"/>
      <c r="N65" s="14">
        <v>115</v>
      </c>
      <c r="O65" s="45"/>
      <c r="P65" s="110">
        <f t="shared" si="6"/>
        <v>3.7226296242039862</v>
      </c>
      <c r="Q65" s="111">
        <f t="shared" si="7"/>
        <v>6.8937585633407156E-2</v>
      </c>
      <c r="R65" s="111">
        <f t="shared" si="8"/>
        <v>0.28436754073780451</v>
      </c>
      <c r="S65" s="111">
        <f t="shared" si="9"/>
        <v>4.0759347505751977</v>
      </c>
      <c r="T65" s="111" t="str">
        <f t="shared" si="10"/>
        <v/>
      </c>
      <c r="U65" s="111" t="str">
        <f t="shared" si="11"/>
        <v/>
      </c>
      <c r="V65" s="111">
        <f t="shared" si="12"/>
        <v>0.99097779348022774</v>
      </c>
      <c r="W65" s="111" t="str">
        <f t="shared" si="13"/>
        <v/>
      </c>
      <c r="X65" s="111" t="str">
        <f t="shared" si="14"/>
        <v/>
      </c>
      <c r="Y65" s="111" t="str">
        <f t="shared" si="15"/>
        <v/>
      </c>
      <c r="Z65" s="111">
        <f t="shared" si="16"/>
        <v>0.99097779348022774</v>
      </c>
      <c r="AA65" s="112" t="str">
        <f t="shared" si="17"/>
        <v/>
      </c>
      <c r="AB65" s="87">
        <f t="shared" si="18"/>
        <v>0</v>
      </c>
      <c r="AC65" s="88">
        <f t="shared" si="21"/>
        <v>0</v>
      </c>
      <c r="AD65" s="88">
        <f t="shared" si="19"/>
        <v>0</v>
      </c>
      <c r="AE65" s="89">
        <f t="shared" si="20"/>
        <v>0</v>
      </c>
    </row>
    <row r="66" spans="1:31" x14ac:dyDescent="0.25">
      <c r="A66" s="42" t="s">
        <v>316</v>
      </c>
      <c r="B66" s="78" t="s">
        <v>317</v>
      </c>
      <c r="C66" s="60">
        <v>36492</v>
      </c>
      <c r="D66" s="44">
        <v>98</v>
      </c>
      <c r="E66" s="14">
        <v>5</v>
      </c>
      <c r="F66" s="14"/>
      <c r="G66" s="14">
        <v>103</v>
      </c>
      <c r="H66" s="14"/>
      <c r="I66" s="14"/>
      <c r="J66" s="14">
        <v>30</v>
      </c>
      <c r="K66" s="14">
        <v>243</v>
      </c>
      <c r="L66" s="14"/>
      <c r="M66" s="14"/>
      <c r="N66" s="14">
        <v>273</v>
      </c>
      <c r="O66" s="45">
        <v>660</v>
      </c>
      <c r="P66" s="110">
        <f t="shared" si="6"/>
        <v>2.6855201139975886</v>
      </c>
      <c r="Q66" s="111">
        <f t="shared" si="7"/>
        <v>0.13701633234681573</v>
      </c>
      <c r="R66" s="111" t="str">
        <f t="shared" si="8"/>
        <v/>
      </c>
      <c r="S66" s="111">
        <f t="shared" si="9"/>
        <v>2.822536446344404</v>
      </c>
      <c r="T66" s="111" t="str">
        <f t="shared" si="10"/>
        <v/>
      </c>
      <c r="U66" s="111" t="str">
        <f t="shared" si="11"/>
        <v/>
      </c>
      <c r="V66" s="111">
        <f t="shared" si="12"/>
        <v>0.82209799408089446</v>
      </c>
      <c r="W66" s="111">
        <f t="shared" si="13"/>
        <v>6.6589937520552445</v>
      </c>
      <c r="X66" s="111" t="str">
        <f t="shared" si="14"/>
        <v/>
      </c>
      <c r="Y66" s="111" t="str">
        <f t="shared" si="15"/>
        <v/>
      </c>
      <c r="Z66" s="111">
        <f t="shared" si="16"/>
        <v>7.4810917461361397</v>
      </c>
      <c r="AA66" s="112">
        <f t="shared" si="17"/>
        <v>18.086155869779677</v>
      </c>
      <c r="AB66" s="87">
        <f t="shared" si="18"/>
        <v>0</v>
      </c>
      <c r="AC66" s="88">
        <f t="shared" si="21"/>
        <v>0</v>
      </c>
      <c r="AD66" s="88"/>
      <c r="AE66" s="89">
        <f t="shared" si="20"/>
        <v>0</v>
      </c>
    </row>
    <row r="67" spans="1:31" x14ac:dyDescent="0.25">
      <c r="A67" s="42" t="s">
        <v>110</v>
      </c>
      <c r="B67" s="78" t="s">
        <v>111</v>
      </c>
      <c r="C67" s="60">
        <v>239399</v>
      </c>
      <c r="D67" s="44">
        <v>1405</v>
      </c>
      <c r="E67" s="14">
        <v>20</v>
      </c>
      <c r="F67" s="14">
        <v>166</v>
      </c>
      <c r="G67" s="14">
        <v>1591</v>
      </c>
      <c r="H67" s="14">
        <v>30</v>
      </c>
      <c r="I67" s="14">
        <v>12</v>
      </c>
      <c r="J67" s="14">
        <v>287</v>
      </c>
      <c r="K67" s="14">
        <v>622</v>
      </c>
      <c r="L67" s="14">
        <v>55</v>
      </c>
      <c r="M67" s="14">
        <v>30</v>
      </c>
      <c r="N67" s="14">
        <v>1036</v>
      </c>
      <c r="O67" s="45">
        <v>120</v>
      </c>
      <c r="P67" s="110">
        <f t="shared" si="6"/>
        <v>5.86886327845981</v>
      </c>
      <c r="Q67" s="111">
        <f t="shared" si="7"/>
        <v>8.3542537771669895E-2</v>
      </c>
      <c r="R67" s="111">
        <f t="shared" si="8"/>
        <v>0.69340306350486014</v>
      </c>
      <c r="S67" s="111">
        <f t="shared" si="9"/>
        <v>6.6458088797363395</v>
      </c>
      <c r="T67" s="111">
        <f t="shared" si="10"/>
        <v>0.12531380665750486</v>
      </c>
      <c r="U67" s="111">
        <f t="shared" si="11"/>
        <v>5.0125522663001937E-2</v>
      </c>
      <c r="V67" s="111">
        <f t="shared" si="12"/>
        <v>1.198835417023463</v>
      </c>
      <c r="W67" s="111">
        <f t="shared" si="13"/>
        <v>2.5981729246989334</v>
      </c>
      <c r="X67" s="111">
        <f t="shared" si="14"/>
        <v>0.22974197887209222</v>
      </c>
      <c r="Y67" s="111">
        <f t="shared" si="15"/>
        <v>0.12531380665750486</v>
      </c>
      <c r="Z67" s="111">
        <f t="shared" si="16"/>
        <v>4.3275034565724999</v>
      </c>
      <c r="AA67" s="112">
        <f t="shared" si="17"/>
        <v>0.50125522663001942</v>
      </c>
      <c r="AB67" s="87">
        <f t="shared" si="18"/>
        <v>2.1352313167259787E-2</v>
      </c>
      <c r="AC67" s="88">
        <f t="shared" si="21"/>
        <v>1.5</v>
      </c>
      <c r="AD67" s="88">
        <f t="shared" si="19"/>
        <v>0.18072289156626506</v>
      </c>
      <c r="AE67" s="89">
        <f t="shared" si="20"/>
        <v>1.8856065367693273E-2</v>
      </c>
    </row>
    <row r="68" spans="1:31" x14ac:dyDescent="0.25">
      <c r="A68" s="42" t="s">
        <v>609</v>
      </c>
      <c r="B68" s="78" t="s">
        <v>610</v>
      </c>
      <c r="C68" s="60">
        <v>108923</v>
      </c>
      <c r="D68" s="44">
        <v>368</v>
      </c>
      <c r="E68" s="14">
        <v>6</v>
      </c>
      <c r="F68" s="14">
        <v>27</v>
      </c>
      <c r="G68" s="14">
        <v>401</v>
      </c>
      <c r="H68" s="14">
        <v>3</v>
      </c>
      <c r="I68" s="14"/>
      <c r="J68" s="14">
        <v>96</v>
      </c>
      <c r="K68" s="14"/>
      <c r="L68" s="14">
        <v>50</v>
      </c>
      <c r="M68" s="14"/>
      <c r="N68" s="14">
        <v>149</v>
      </c>
      <c r="O68" s="45"/>
      <c r="P68" s="110">
        <f t="shared" si="6"/>
        <v>3.378533459416285</v>
      </c>
      <c r="Q68" s="111">
        <f t="shared" si="7"/>
        <v>5.5084784664395946E-2</v>
      </c>
      <c r="R68" s="111">
        <f t="shared" si="8"/>
        <v>0.24788153098978175</v>
      </c>
      <c r="S68" s="111">
        <f t="shared" si="9"/>
        <v>3.6814997750704626</v>
      </c>
      <c r="T68" s="111">
        <f t="shared" si="10"/>
        <v>2.7542392332197973E-2</v>
      </c>
      <c r="U68" s="111" t="str">
        <f t="shared" si="11"/>
        <v/>
      </c>
      <c r="V68" s="111">
        <f t="shared" si="12"/>
        <v>0.88135655463033513</v>
      </c>
      <c r="W68" s="111" t="str">
        <f t="shared" si="13"/>
        <v/>
      </c>
      <c r="X68" s="111">
        <f t="shared" si="14"/>
        <v>0.45903987220329956</v>
      </c>
      <c r="Y68" s="111" t="str">
        <f t="shared" si="15"/>
        <v/>
      </c>
      <c r="Z68" s="111">
        <f t="shared" si="16"/>
        <v>1.3679388191658328</v>
      </c>
      <c r="AA68" s="112" t="str">
        <f t="shared" si="17"/>
        <v/>
      </c>
      <c r="AB68" s="87">
        <f t="shared" si="18"/>
        <v>8.152173913043478E-3</v>
      </c>
      <c r="AC68" s="88">
        <f t="shared" si="21"/>
        <v>0.5</v>
      </c>
      <c r="AD68" s="88">
        <f t="shared" si="19"/>
        <v>0.1111111111111111</v>
      </c>
      <c r="AE68" s="89">
        <f t="shared" si="20"/>
        <v>7.481296758104738E-3</v>
      </c>
    </row>
    <row r="69" spans="1:31" x14ac:dyDescent="0.25">
      <c r="A69" s="42" t="s">
        <v>613</v>
      </c>
      <c r="B69" s="78" t="s">
        <v>614</v>
      </c>
      <c r="C69" s="60">
        <v>127286</v>
      </c>
      <c r="D69" s="44">
        <v>357</v>
      </c>
      <c r="E69" s="14">
        <v>9</v>
      </c>
      <c r="F69" s="14">
        <v>29</v>
      </c>
      <c r="G69" s="14">
        <v>395</v>
      </c>
      <c r="H69" s="14">
        <v>10</v>
      </c>
      <c r="I69" s="14"/>
      <c r="J69" s="14">
        <v>170</v>
      </c>
      <c r="K69" s="14">
        <v>100</v>
      </c>
      <c r="L69" s="14"/>
      <c r="M69" s="14"/>
      <c r="N69" s="14">
        <v>280</v>
      </c>
      <c r="O69" s="45">
        <v>240</v>
      </c>
      <c r="P69" s="110">
        <f t="shared" si="6"/>
        <v>2.8047075090740536</v>
      </c>
      <c r="Q69" s="111">
        <f t="shared" si="7"/>
        <v>7.0706911993463531E-2</v>
      </c>
      <c r="R69" s="111">
        <f t="shared" si="8"/>
        <v>0.22783338309004916</v>
      </c>
      <c r="S69" s="111">
        <f t="shared" si="9"/>
        <v>3.1032478041575664</v>
      </c>
      <c r="T69" s="111">
        <f t="shared" si="10"/>
        <v>7.8563235548292823E-2</v>
      </c>
      <c r="U69" s="111" t="str">
        <f t="shared" si="11"/>
        <v/>
      </c>
      <c r="V69" s="111">
        <f t="shared" si="12"/>
        <v>1.335575004320978</v>
      </c>
      <c r="W69" s="111">
        <f t="shared" si="13"/>
        <v>0.7856323554829282</v>
      </c>
      <c r="X69" s="111" t="str">
        <f t="shared" si="14"/>
        <v/>
      </c>
      <c r="Y69" s="111" t="str">
        <f t="shared" si="15"/>
        <v/>
      </c>
      <c r="Z69" s="111">
        <f t="shared" si="16"/>
        <v>2.1997705953521991</v>
      </c>
      <c r="AA69" s="112">
        <f t="shared" si="17"/>
        <v>1.8855176531590276</v>
      </c>
      <c r="AB69" s="87">
        <f t="shared" si="18"/>
        <v>2.8011204481792718E-2</v>
      </c>
      <c r="AC69" s="88">
        <f t="shared" si="21"/>
        <v>1.1111111111111112</v>
      </c>
      <c r="AD69" s="88">
        <f t="shared" si="19"/>
        <v>0.34482758620689657</v>
      </c>
      <c r="AE69" s="89">
        <f t="shared" si="20"/>
        <v>2.5316455696202531E-2</v>
      </c>
    </row>
    <row r="70" spans="1:31" x14ac:dyDescent="0.25">
      <c r="A70" s="42" t="s">
        <v>639</v>
      </c>
      <c r="B70" s="78" t="s">
        <v>640</v>
      </c>
      <c r="C70" s="60">
        <v>119400</v>
      </c>
      <c r="D70" s="44">
        <v>362</v>
      </c>
      <c r="E70" s="14">
        <v>6</v>
      </c>
      <c r="F70" s="14">
        <v>18</v>
      </c>
      <c r="G70" s="14">
        <v>386</v>
      </c>
      <c r="H70" s="14">
        <v>6</v>
      </c>
      <c r="I70" s="14">
        <v>3</v>
      </c>
      <c r="J70" s="14"/>
      <c r="K70" s="14"/>
      <c r="L70" s="14">
        <v>107</v>
      </c>
      <c r="M70" s="14"/>
      <c r="N70" s="14">
        <v>116</v>
      </c>
      <c r="O70" s="45">
        <v>300</v>
      </c>
      <c r="P70" s="110">
        <f t="shared" si="6"/>
        <v>3.0318257956448913</v>
      </c>
      <c r="Q70" s="111">
        <f t="shared" si="7"/>
        <v>5.0251256281407038E-2</v>
      </c>
      <c r="R70" s="111">
        <f t="shared" si="8"/>
        <v>0.15075376884422112</v>
      </c>
      <c r="S70" s="111">
        <f t="shared" si="9"/>
        <v>3.232830820770519</v>
      </c>
      <c r="T70" s="111">
        <f t="shared" si="10"/>
        <v>5.0251256281407038E-2</v>
      </c>
      <c r="U70" s="111">
        <f t="shared" si="11"/>
        <v>2.5125628140703519E-2</v>
      </c>
      <c r="V70" s="111" t="str">
        <f t="shared" si="12"/>
        <v/>
      </c>
      <c r="W70" s="111" t="str">
        <f t="shared" si="13"/>
        <v/>
      </c>
      <c r="X70" s="111">
        <f t="shared" si="14"/>
        <v>0.89614740368509216</v>
      </c>
      <c r="Y70" s="111" t="str">
        <f t="shared" si="15"/>
        <v/>
      </c>
      <c r="Z70" s="111">
        <f t="shared" si="16"/>
        <v>0.9715242881072027</v>
      </c>
      <c r="AA70" s="112">
        <f t="shared" si="17"/>
        <v>2.512562814070352</v>
      </c>
      <c r="AB70" s="87">
        <f t="shared" si="18"/>
        <v>1.6574585635359115E-2</v>
      </c>
      <c r="AC70" s="88">
        <f t="shared" si="21"/>
        <v>1</v>
      </c>
      <c r="AD70" s="88">
        <f t="shared" si="19"/>
        <v>0.33333333333333331</v>
      </c>
      <c r="AE70" s="89">
        <f t="shared" si="20"/>
        <v>1.5544041450777202E-2</v>
      </c>
    </row>
    <row r="71" spans="1:31" x14ac:dyDescent="0.25">
      <c r="A71" s="42" t="s">
        <v>224</v>
      </c>
      <c r="B71" s="78" t="s">
        <v>225</v>
      </c>
      <c r="C71" s="60">
        <v>104130</v>
      </c>
      <c r="D71" s="44">
        <v>376</v>
      </c>
      <c r="E71" s="14">
        <v>7</v>
      </c>
      <c r="F71" s="14">
        <v>28</v>
      </c>
      <c r="G71" s="14">
        <v>411</v>
      </c>
      <c r="H71" s="14"/>
      <c r="I71" s="14"/>
      <c r="J71" s="14">
        <v>105</v>
      </c>
      <c r="K71" s="14">
        <v>787</v>
      </c>
      <c r="L71" s="14">
        <v>20</v>
      </c>
      <c r="M71" s="14"/>
      <c r="N71" s="14">
        <v>912</v>
      </c>
      <c r="O71" s="45"/>
      <c r="P71" s="110">
        <f t="shared" si="6"/>
        <v>3.6108710266013637</v>
      </c>
      <c r="Q71" s="111">
        <f t="shared" si="7"/>
        <v>6.7223662729280709E-2</v>
      </c>
      <c r="R71" s="111">
        <f t="shared" si="8"/>
        <v>0.26889465091712283</v>
      </c>
      <c r="S71" s="111">
        <f t="shared" si="9"/>
        <v>3.9469893402477672</v>
      </c>
      <c r="T71" s="111" t="str">
        <f t="shared" si="10"/>
        <v/>
      </c>
      <c r="U71" s="111" t="str">
        <f t="shared" si="11"/>
        <v/>
      </c>
      <c r="V71" s="111">
        <f t="shared" si="12"/>
        <v>1.0083549409392105</v>
      </c>
      <c r="W71" s="111">
        <f t="shared" si="13"/>
        <v>7.5578603668491304</v>
      </c>
      <c r="X71" s="111">
        <f t="shared" si="14"/>
        <v>0.19206760779794488</v>
      </c>
      <c r="Y71" s="111" t="str">
        <f t="shared" si="15"/>
        <v/>
      </c>
      <c r="Z71" s="111">
        <f t="shared" si="16"/>
        <v>8.7582829155862871</v>
      </c>
      <c r="AA71" s="112" t="str">
        <f t="shared" si="17"/>
        <v/>
      </c>
      <c r="AB71" s="87">
        <f t="shared" si="18"/>
        <v>0</v>
      </c>
      <c r="AC71" s="88">
        <f t="shared" si="21"/>
        <v>0</v>
      </c>
      <c r="AD71" s="88">
        <f t="shared" si="19"/>
        <v>0</v>
      </c>
      <c r="AE71" s="89">
        <f t="shared" si="20"/>
        <v>0</v>
      </c>
    </row>
    <row r="72" spans="1:31" x14ac:dyDescent="0.25">
      <c r="A72" s="42" t="s">
        <v>469</v>
      </c>
      <c r="B72" s="78" t="s">
        <v>470</v>
      </c>
      <c r="C72" s="60">
        <v>141198</v>
      </c>
      <c r="D72" s="44">
        <v>428</v>
      </c>
      <c r="E72" s="14">
        <v>6</v>
      </c>
      <c r="F72" s="14">
        <v>41</v>
      </c>
      <c r="G72" s="14">
        <v>475</v>
      </c>
      <c r="H72" s="14">
        <v>9</v>
      </c>
      <c r="I72" s="14"/>
      <c r="J72" s="14">
        <v>173</v>
      </c>
      <c r="K72" s="14"/>
      <c r="L72" s="14">
        <v>30</v>
      </c>
      <c r="M72" s="14"/>
      <c r="N72" s="14">
        <v>212</v>
      </c>
      <c r="O72" s="45">
        <v>120</v>
      </c>
      <c r="P72" s="110">
        <f t="shared" si="6"/>
        <v>3.0312044079944478</v>
      </c>
      <c r="Q72" s="111">
        <f t="shared" si="7"/>
        <v>4.2493519738239921E-2</v>
      </c>
      <c r="R72" s="111">
        <f t="shared" si="8"/>
        <v>0.29037238487797273</v>
      </c>
      <c r="S72" s="111">
        <f t="shared" si="9"/>
        <v>3.3640703126106604</v>
      </c>
      <c r="T72" s="111">
        <f t="shared" si="10"/>
        <v>6.3740279607359868E-2</v>
      </c>
      <c r="U72" s="111" t="str">
        <f t="shared" si="11"/>
        <v/>
      </c>
      <c r="V72" s="111">
        <f t="shared" si="12"/>
        <v>1.225229819119251</v>
      </c>
      <c r="W72" s="111" t="str">
        <f t="shared" si="13"/>
        <v/>
      </c>
      <c r="X72" s="111">
        <f t="shared" si="14"/>
        <v>0.21246759869119961</v>
      </c>
      <c r="Y72" s="111" t="str">
        <f t="shared" si="15"/>
        <v/>
      </c>
      <c r="Z72" s="111">
        <f t="shared" si="16"/>
        <v>1.5014376974178103</v>
      </c>
      <c r="AA72" s="112">
        <f t="shared" si="17"/>
        <v>0.84987039476479842</v>
      </c>
      <c r="AB72" s="87">
        <f t="shared" si="18"/>
        <v>2.1028037383177569E-2</v>
      </c>
      <c r="AC72" s="88">
        <f t="shared" si="21"/>
        <v>1.5</v>
      </c>
      <c r="AD72" s="88">
        <f t="shared" si="19"/>
        <v>0.21951219512195122</v>
      </c>
      <c r="AE72" s="89">
        <f t="shared" si="20"/>
        <v>1.8947368421052633E-2</v>
      </c>
    </row>
    <row r="73" spans="1:31" x14ac:dyDescent="0.25">
      <c r="A73" s="42" t="s">
        <v>559</v>
      </c>
      <c r="B73" s="78" t="s">
        <v>560</v>
      </c>
      <c r="C73" s="60">
        <v>141645</v>
      </c>
      <c r="D73" s="44">
        <v>408</v>
      </c>
      <c r="E73" s="14">
        <v>10</v>
      </c>
      <c r="F73" s="14">
        <v>33</v>
      </c>
      <c r="G73" s="14">
        <v>451</v>
      </c>
      <c r="H73" s="14"/>
      <c r="I73" s="14"/>
      <c r="J73" s="14">
        <v>139</v>
      </c>
      <c r="K73" s="14"/>
      <c r="L73" s="14">
        <v>8</v>
      </c>
      <c r="M73" s="14">
        <v>15</v>
      </c>
      <c r="N73" s="14">
        <v>162</v>
      </c>
      <c r="O73" s="45"/>
      <c r="P73" s="110">
        <f t="shared" ref="P73:P81" si="22">IF(D73&gt;0,D73/$C73*1000,"")</f>
        <v>2.8804405379646298</v>
      </c>
      <c r="Q73" s="111">
        <f t="shared" ref="Q73:Q81" si="23">IF(E73&gt;0,E73/$C73*1000,"")</f>
        <v>7.0599032793250735E-2</v>
      </c>
      <c r="R73" s="111">
        <f t="shared" ref="R73:R81" si="24">IF(F73&gt;0,F73/$C73*1000,"")</f>
        <v>0.23297680821772743</v>
      </c>
      <c r="S73" s="111">
        <f t="shared" ref="S73:S81" si="25">IF(G73&gt;0,G73/$C73*1000,"")</f>
        <v>3.184016378975608</v>
      </c>
      <c r="T73" s="111" t="str">
        <f t="shared" ref="T73:T81" si="26">IF(H73&gt;0,H73/$C73*1000,"")</f>
        <v/>
      </c>
      <c r="U73" s="111" t="str">
        <f t="shared" ref="U73:U81" si="27">IF(I73&gt;0,I73/$C73*1000,"")</f>
        <v/>
      </c>
      <c r="V73" s="111">
        <f t="shared" ref="V73:V81" si="28">IF(J73&gt;0,J73/$C73*1000,"")</f>
        <v>0.98132655582618522</v>
      </c>
      <c r="W73" s="111" t="str">
        <f t="shared" ref="W73:W81" si="29">IF(K73&gt;0,K73/$C73*1000,"")</f>
        <v/>
      </c>
      <c r="X73" s="111">
        <f t="shared" ref="X73:X81" si="30">IF(L73&gt;0,L73/$C73*1000,"")</f>
        <v>5.6479226234600582E-2</v>
      </c>
      <c r="Y73" s="111">
        <f t="shared" ref="Y73:Y81" si="31">IF(M73&gt;0,M73/$C73*1000,"")</f>
        <v>0.1058985491898761</v>
      </c>
      <c r="Z73" s="111">
        <f t="shared" ref="Z73:Z81" si="32">IF(N73&gt;0,N73/$C73*1000,"")</f>
        <v>1.1437043312506618</v>
      </c>
      <c r="AA73" s="112" t="str">
        <f t="shared" ref="AA73:AA81" si="33">IF(O73&gt;0,O73/$C73*1000,"")</f>
        <v/>
      </c>
      <c r="AB73" s="87">
        <f t="shared" si="18"/>
        <v>0</v>
      </c>
      <c r="AC73" s="88">
        <f t="shared" si="21"/>
        <v>0</v>
      </c>
      <c r="AD73" s="88">
        <f t="shared" si="19"/>
        <v>0</v>
      </c>
      <c r="AE73" s="89">
        <f t="shared" si="20"/>
        <v>0</v>
      </c>
    </row>
    <row r="74" spans="1:31" x14ac:dyDescent="0.25">
      <c r="A74" s="42" t="s">
        <v>461</v>
      </c>
      <c r="B74" s="78" t="s">
        <v>462</v>
      </c>
      <c r="C74" s="60">
        <v>192025</v>
      </c>
      <c r="D74" s="44">
        <v>715</v>
      </c>
      <c r="E74" s="14">
        <v>9</v>
      </c>
      <c r="F74" s="14">
        <v>90</v>
      </c>
      <c r="G74" s="14">
        <v>814</v>
      </c>
      <c r="H74" s="14">
        <v>10</v>
      </c>
      <c r="I74" s="14">
        <v>12</v>
      </c>
      <c r="J74" s="14">
        <v>205</v>
      </c>
      <c r="K74" s="14">
        <v>25</v>
      </c>
      <c r="L74" s="14">
        <v>21</v>
      </c>
      <c r="M74" s="14">
        <v>14</v>
      </c>
      <c r="N74" s="14">
        <v>287</v>
      </c>
      <c r="O74" s="45">
        <v>880</v>
      </c>
      <c r="P74" s="110">
        <f t="shared" si="22"/>
        <v>3.723473506053899</v>
      </c>
      <c r="Q74" s="111">
        <f t="shared" si="23"/>
        <v>4.6868897279000128E-2</v>
      </c>
      <c r="R74" s="111">
        <f t="shared" si="24"/>
        <v>0.46868897279000132</v>
      </c>
      <c r="S74" s="111">
        <f t="shared" si="25"/>
        <v>4.2390313761229006</v>
      </c>
      <c r="T74" s="111">
        <f t="shared" si="26"/>
        <v>5.2076552532222369E-2</v>
      </c>
      <c r="U74" s="111">
        <f t="shared" si="27"/>
        <v>6.2491863038666842E-2</v>
      </c>
      <c r="V74" s="111">
        <f t="shared" si="28"/>
        <v>1.0675693269105584</v>
      </c>
      <c r="W74" s="111">
        <f t="shared" si="29"/>
        <v>0.13019138133055591</v>
      </c>
      <c r="X74" s="111">
        <f t="shared" si="30"/>
        <v>0.10936076031766698</v>
      </c>
      <c r="Y74" s="111">
        <f t="shared" si="31"/>
        <v>7.2907173545111323E-2</v>
      </c>
      <c r="Z74" s="111">
        <f t="shared" si="32"/>
        <v>1.494597057674782</v>
      </c>
      <c r="AA74" s="112">
        <f t="shared" si="33"/>
        <v>4.5827366228355686</v>
      </c>
      <c r="AB74" s="87">
        <f t="shared" si="18"/>
        <v>1.3986013986013986E-2</v>
      </c>
      <c r="AC74" s="88">
        <f t="shared" si="21"/>
        <v>1.1111111111111112</v>
      </c>
      <c r="AD74" s="88">
        <f t="shared" si="19"/>
        <v>0.1111111111111111</v>
      </c>
      <c r="AE74" s="89">
        <f t="shared" si="20"/>
        <v>1.2285012285012284E-2</v>
      </c>
    </row>
    <row r="75" spans="1:31" x14ac:dyDescent="0.25">
      <c r="A75" s="42" t="s">
        <v>304</v>
      </c>
      <c r="B75" s="78" t="s">
        <v>305</v>
      </c>
      <c r="C75" s="60">
        <v>88288</v>
      </c>
      <c r="D75" s="44">
        <v>325</v>
      </c>
      <c r="E75" s="14">
        <v>6</v>
      </c>
      <c r="F75" s="14">
        <v>28</v>
      </c>
      <c r="G75" s="14">
        <v>359</v>
      </c>
      <c r="H75" s="14"/>
      <c r="I75" s="14">
        <v>8</v>
      </c>
      <c r="J75" s="14">
        <v>45</v>
      </c>
      <c r="K75" s="14">
        <v>25</v>
      </c>
      <c r="L75" s="14">
        <v>95</v>
      </c>
      <c r="M75" s="14"/>
      <c r="N75" s="14">
        <v>173</v>
      </c>
      <c r="O75" s="45">
        <v>180</v>
      </c>
      <c r="P75" s="110">
        <f t="shared" si="22"/>
        <v>3.681134469010511</v>
      </c>
      <c r="Q75" s="111">
        <f t="shared" si="23"/>
        <v>6.795940558173251E-2</v>
      </c>
      <c r="R75" s="111">
        <f t="shared" si="24"/>
        <v>0.31714389271475174</v>
      </c>
      <c r="S75" s="111">
        <f t="shared" si="25"/>
        <v>4.0662377673069949</v>
      </c>
      <c r="T75" s="111" t="str">
        <f t="shared" si="26"/>
        <v/>
      </c>
      <c r="U75" s="111">
        <f t="shared" si="27"/>
        <v>9.0612540775643347E-2</v>
      </c>
      <c r="V75" s="111">
        <f t="shared" si="28"/>
        <v>0.50969554186299382</v>
      </c>
      <c r="W75" s="111">
        <f t="shared" si="29"/>
        <v>0.28316418992388548</v>
      </c>
      <c r="X75" s="111">
        <f t="shared" si="30"/>
        <v>1.0760239217107648</v>
      </c>
      <c r="Y75" s="111" t="str">
        <f t="shared" si="31"/>
        <v/>
      </c>
      <c r="Z75" s="111">
        <f t="shared" si="32"/>
        <v>1.9594961942732874</v>
      </c>
      <c r="AA75" s="112">
        <f t="shared" si="33"/>
        <v>2.0387821674519753</v>
      </c>
      <c r="AB75" s="87">
        <f t="shared" si="18"/>
        <v>0</v>
      </c>
      <c r="AC75" s="88">
        <f t="shared" si="21"/>
        <v>0</v>
      </c>
      <c r="AD75" s="88">
        <f t="shared" si="19"/>
        <v>0</v>
      </c>
      <c r="AE75" s="89">
        <f t="shared" si="20"/>
        <v>0</v>
      </c>
    </row>
    <row r="76" spans="1:31" x14ac:dyDescent="0.25">
      <c r="A76" s="42" t="s">
        <v>214</v>
      </c>
      <c r="B76" s="78" t="s">
        <v>215</v>
      </c>
      <c r="C76" s="60">
        <v>213997</v>
      </c>
      <c r="D76" s="44">
        <v>764</v>
      </c>
      <c r="E76" s="14">
        <v>30</v>
      </c>
      <c r="F76" s="14">
        <v>70</v>
      </c>
      <c r="G76" s="14">
        <v>864</v>
      </c>
      <c r="H76" s="14">
        <v>10</v>
      </c>
      <c r="I76" s="14">
        <v>8</v>
      </c>
      <c r="J76" s="14">
        <v>153</v>
      </c>
      <c r="K76" s="14">
        <v>405</v>
      </c>
      <c r="L76" s="14">
        <v>142</v>
      </c>
      <c r="M76" s="14">
        <v>27</v>
      </c>
      <c r="N76" s="14">
        <v>745</v>
      </c>
      <c r="O76" s="45"/>
      <c r="P76" s="110">
        <f t="shared" si="22"/>
        <v>3.5701435066846732</v>
      </c>
      <c r="Q76" s="111">
        <f t="shared" si="23"/>
        <v>0.14018888115253952</v>
      </c>
      <c r="R76" s="111">
        <f t="shared" si="24"/>
        <v>0.32710738935592559</v>
      </c>
      <c r="S76" s="111">
        <f t="shared" si="25"/>
        <v>4.0374397771931383</v>
      </c>
      <c r="T76" s="111">
        <f t="shared" si="26"/>
        <v>4.672962705084651E-2</v>
      </c>
      <c r="U76" s="111">
        <f t="shared" si="27"/>
        <v>3.7383701640677204E-2</v>
      </c>
      <c r="V76" s="111">
        <f t="shared" si="28"/>
        <v>0.71496329387795154</v>
      </c>
      <c r="W76" s="111">
        <f t="shared" si="29"/>
        <v>1.8925498955592834</v>
      </c>
      <c r="X76" s="111">
        <f t="shared" si="30"/>
        <v>0.66356070412202051</v>
      </c>
      <c r="Y76" s="111">
        <f t="shared" si="31"/>
        <v>0.12616999303728557</v>
      </c>
      <c r="Z76" s="111">
        <f t="shared" si="32"/>
        <v>3.4813572152880647</v>
      </c>
      <c r="AA76" s="112" t="str">
        <f t="shared" si="33"/>
        <v/>
      </c>
      <c r="AB76" s="87">
        <f t="shared" si="18"/>
        <v>1.3089005235602094E-2</v>
      </c>
      <c r="AC76" s="88">
        <f t="shared" si="21"/>
        <v>0.33333333333333331</v>
      </c>
      <c r="AD76" s="88">
        <f t="shared" si="19"/>
        <v>0.14285714285714285</v>
      </c>
      <c r="AE76" s="89">
        <f t="shared" si="20"/>
        <v>1.1574074074074073E-2</v>
      </c>
    </row>
    <row r="77" spans="1:31" x14ac:dyDescent="0.25">
      <c r="A77" s="42" t="s">
        <v>308</v>
      </c>
      <c r="B77" s="78" t="s">
        <v>309</v>
      </c>
      <c r="C77" s="60">
        <v>238419</v>
      </c>
      <c r="D77" s="44">
        <v>799</v>
      </c>
      <c r="E77" s="14">
        <v>13</v>
      </c>
      <c r="F77" s="14">
        <v>78</v>
      </c>
      <c r="G77" s="14">
        <v>890</v>
      </c>
      <c r="H77" s="14">
        <v>15</v>
      </c>
      <c r="I77" s="14">
        <v>5</v>
      </c>
      <c r="J77" s="14">
        <v>287</v>
      </c>
      <c r="K77" s="14">
        <v>145</v>
      </c>
      <c r="L77" s="14">
        <v>181</v>
      </c>
      <c r="M77" s="14"/>
      <c r="N77" s="14">
        <v>633</v>
      </c>
      <c r="O77" s="45">
        <v>396</v>
      </c>
      <c r="P77" s="110">
        <f t="shared" si="22"/>
        <v>3.3512429797960732</v>
      </c>
      <c r="Q77" s="111">
        <f t="shared" si="23"/>
        <v>5.4525855741362893E-2</v>
      </c>
      <c r="R77" s="111">
        <f t="shared" si="24"/>
        <v>0.32715513444817734</v>
      </c>
      <c r="S77" s="111">
        <f t="shared" si="25"/>
        <v>3.7329239699856136</v>
      </c>
      <c r="T77" s="111">
        <f t="shared" si="26"/>
        <v>6.2914448932341799E-2</v>
      </c>
      <c r="U77" s="111">
        <f t="shared" si="27"/>
        <v>2.0971482977447269E-2</v>
      </c>
      <c r="V77" s="111">
        <f t="shared" si="28"/>
        <v>1.2037631229054733</v>
      </c>
      <c r="W77" s="111">
        <f t="shared" si="29"/>
        <v>0.60817300634597082</v>
      </c>
      <c r="X77" s="111">
        <f t="shared" si="30"/>
        <v>0.75916768378359112</v>
      </c>
      <c r="Y77" s="111" t="str">
        <f t="shared" si="31"/>
        <v/>
      </c>
      <c r="Z77" s="111">
        <f t="shared" si="32"/>
        <v>2.6549897449448241</v>
      </c>
      <c r="AA77" s="112">
        <f t="shared" si="33"/>
        <v>1.6609414518138235</v>
      </c>
      <c r="AB77" s="87">
        <f t="shared" ref="AB77:AB81" si="34">H77/D77</f>
        <v>1.8773466833541929E-2</v>
      </c>
      <c r="AC77" s="88">
        <f t="shared" ref="AC77:AC81" si="35">H77/E77</f>
        <v>1.1538461538461537</v>
      </c>
      <c r="AD77" s="88">
        <f t="shared" ref="AD77:AD81" si="36">H77/F77</f>
        <v>0.19230769230769232</v>
      </c>
      <c r="AE77" s="89">
        <f t="shared" ref="AE77:AE81" si="37">H77/G77</f>
        <v>1.6853932584269662E-2</v>
      </c>
    </row>
    <row r="78" spans="1:31" x14ac:dyDescent="0.25">
      <c r="A78" s="42" t="s">
        <v>441</v>
      </c>
      <c r="B78" s="78" t="s">
        <v>442</v>
      </c>
      <c r="C78" s="60">
        <v>151331</v>
      </c>
      <c r="D78" s="44">
        <v>395</v>
      </c>
      <c r="E78" s="14">
        <v>6</v>
      </c>
      <c r="F78" s="14">
        <v>36</v>
      </c>
      <c r="G78" s="14">
        <v>437</v>
      </c>
      <c r="H78" s="14"/>
      <c r="I78" s="14"/>
      <c r="J78" s="14">
        <v>202</v>
      </c>
      <c r="K78" s="14"/>
      <c r="L78" s="14"/>
      <c r="M78" s="14"/>
      <c r="N78" s="14">
        <v>202</v>
      </c>
      <c r="O78" s="45"/>
      <c r="P78" s="110">
        <f t="shared" si="22"/>
        <v>2.6101724035392615</v>
      </c>
      <c r="Q78" s="111">
        <f t="shared" si="23"/>
        <v>3.9648188408191315E-2</v>
      </c>
      <c r="R78" s="111">
        <f t="shared" si="24"/>
        <v>0.23788913044914789</v>
      </c>
      <c r="S78" s="111">
        <f t="shared" si="25"/>
        <v>2.8877097223966008</v>
      </c>
      <c r="T78" s="111" t="str">
        <f t="shared" si="26"/>
        <v/>
      </c>
      <c r="U78" s="111" t="str">
        <f t="shared" si="27"/>
        <v/>
      </c>
      <c r="V78" s="111">
        <f t="shared" si="28"/>
        <v>1.3348223430757742</v>
      </c>
      <c r="W78" s="111" t="str">
        <f t="shared" si="29"/>
        <v/>
      </c>
      <c r="X78" s="111" t="str">
        <f t="shared" si="30"/>
        <v/>
      </c>
      <c r="Y78" s="111" t="str">
        <f t="shared" si="31"/>
        <v/>
      </c>
      <c r="Z78" s="111">
        <f t="shared" si="32"/>
        <v>1.3348223430757742</v>
      </c>
      <c r="AA78" s="112" t="str">
        <f t="shared" si="33"/>
        <v/>
      </c>
      <c r="AB78" s="87">
        <f t="shared" si="34"/>
        <v>0</v>
      </c>
      <c r="AC78" s="88">
        <f t="shared" si="35"/>
        <v>0</v>
      </c>
      <c r="AD78" s="88">
        <f t="shared" si="36"/>
        <v>0</v>
      </c>
      <c r="AE78" s="89">
        <f t="shared" si="37"/>
        <v>0</v>
      </c>
    </row>
    <row r="79" spans="1:31" x14ac:dyDescent="0.25">
      <c r="A79" s="42" t="s">
        <v>236</v>
      </c>
      <c r="B79" s="78" t="s">
        <v>237</v>
      </c>
      <c r="C79" s="60">
        <v>174423</v>
      </c>
      <c r="D79" s="44">
        <v>493</v>
      </c>
      <c r="E79" s="14">
        <v>8</v>
      </c>
      <c r="F79" s="14">
        <v>36</v>
      </c>
      <c r="G79" s="14">
        <v>537</v>
      </c>
      <c r="H79" s="14"/>
      <c r="I79" s="14"/>
      <c r="J79" s="14">
        <v>254</v>
      </c>
      <c r="K79" s="14">
        <v>1063</v>
      </c>
      <c r="L79" s="14">
        <v>90</v>
      </c>
      <c r="M79" s="14"/>
      <c r="N79" s="14">
        <v>1407</v>
      </c>
      <c r="O79" s="45"/>
      <c r="P79" s="110">
        <f t="shared" si="22"/>
        <v>2.8264621064882496</v>
      </c>
      <c r="Q79" s="111">
        <f t="shared" si="23"/>
        <v>4.5865510855793101E-2</v>
      </c>
      <c r="R79" s="111">
        <f t="shared" si="24"/>
        <v>0.20639479885106896</v>
      </c>
      <c r="S79" s="111">
        <f t="shared" si="25"/>
        <v>3.0787224161951117</v>
      </c>
      <c r="T79" s="111" t="str">
        <f t="shared" si="26"/>
        <v/>
      </c>
      <c r="U79" s="111" t="str">
        <f t="shared" si="27"/>
        <v/>
      </c>
      <c r="V79" s="111">
        <f t="shared" si="28"/>
        <v>1.4562299696714309</v>
      </c>
      <c r="W79" s="111">
        <f t="shared" si="29"/>
        <v>6.0943797549635077</v>
      </c>
      <c r="X79" s="111">
        <f t="shared" si="30"/>
        <v>0.51598699712767238</v>
      </c>
      <c r="Y79" s="111" t="str">
        <f t="shared" si="31"/>
        <v/>
      </c>
      <c r="Z79" s="111">
        <f t="shared" si="32"/>
        <v>8.0665967217626129</v>
      </c>
      <c r="AA79" s="112" t="str">
        <f t="shared" si="33"/>
        <v/>
      </c>
      <c r="AB79" s="87">
        <f t="shared" si="34"/>
        <v>0</v>
      </c>
      <c r="AC79" s="88">
        <f t="shared" si="35"/>
        <v>0</v>
      </c>
      <c r="AD79" s="88">
        <f t="shared" si="36"/>
        <v>0</v>
      </c>
      <c r="AE79" s="89">
        <f t="shared" si="37"/>
        <v>0</v>
      </c>
    </row>
    <row r="80" spans="1:31" ht="12.75" thickBot="1" x14ac:dyDescent="0.3">
      <c r="A80" s="80" t="s">
        <v>240</v>
      </c>
      <c r="B80" s="81" t="s">
        <v>241</v>
      </c>
      <c r="C80" s="82">
        <v>316155</v>
      </c>
      <c r="D80" s="48">
        <v>1888</v>
      </c>
      <c r="E80" s="49">
        <v>38</v>
      </c>
      <c r="F80" s="49">
        <v>314</v>
      </c>
      <c r="G80" s="49">
        <v>2240</v>
      </c>
      <c r="H80" s="49">
        <v>17</v>
      </c>
      <c r="I80" s="49">
        <v>13</v>
      </c>
      <c r="J80" s="49">
        <v>124</v>
      </c>
      <c r="K80" s="49">
        <v>60</v>
      </c>
      <c r="L80" s="49">
        <v>176</v>
      </c>
      <c r="M80" s="49">
        <v>30</v>
      </c>
      <c r="N80" s="49">
        <v>420</v>
      </c>
      <c r="O80" s="50">
        <v>423</v>
      </c>
      <c r="P80" s="113">
        <f t="shared" si="22"/>
        <v>5.9717543609938168</v>
      </c>
      <c r="Q80" s="114">
        <f t="shared" si="23"/>
        <v>0.12019420853695181</v>
      </c>
      <c r="R80" s="114">
        <f t="shared" si="24"/>
        <v>0.99318372317375969</v>
      </c>
      <c r="S80" s="114">
        <f t="shared" si="25"/>
        <v>7.0851322927045279</v>
      </c>
      <c r="T80" s="114">
        <f t="shared" si="26"/>
        <v>5.3771093292846864E-2</v>
      </c>
      <c r="U80" s="114">
        <f t="shared" si="27"/>
        <v>4.1119071341588778E-2</v>
      </c>
      <c r="V80" s="114">
        <f t="shared" si="28"/>
        <v>0.39221268048900065</v>
      </c>
      <c r="W80" s="114">
        <f t="shared" si="29"/>
        <v>0.18978032926887128</v>
      </c>
      <c r="X80" s="114">
        <f t="shared" si="30"/>
        <v>0.55668896585535577</v>
      </c>
      <c r="Y80" s="114">
        <f t="shared" si="31"/>
        <v>9.4890164634435642E-2</v>
      </c>
      <c r="Z80" s="114">
        <f t="shared" si="32"/>
        <v>1.3284623048820989</v>
      </c>
      <c r="AA80" s="115">
        <f t="shared" si="33"/>
        <v>1.3379513213455425</v>
      </c>
      <c r="AB80" s="90">
        <f t="shared" si="34"/>
        <v>9.0042372881355935E-3</v>
      </c>
      <c r="AC80" s="91">
        <f t="shared" si="35"/>
        <v>0.44736842105263158</v>
      </c>
      <c r="AD80" s="91">
        <f t="shared" si="36"/>
        <v>5.4140127388535034E-2</v>
      </c>
      <c r="AE80" s="92">
        <f t="shared" si="37"/>
        <v>7.5892857142857142E-3</v>
      </c>
    </row>
    <row r="81" spans="1:31" ht="12.75" thickBot="1" x14ac:dyDescent="0.3">
      <c r="A81" s="51"/>
      <c r="B81" s="83" t="s">
        <v>844</v>
      </c>
      <c r="C81" s="62">
        <v>10909500</v>
      </c>
      <c r="D81" s="106">
        <v>42309</v>
      </c>
      <c r="E81" s="57">
        <v>821</v>
      </c>
      <c r="F81" s="56">
        <v>4905</v>
      </c>
      <c r="G81" s="57">
        <v>48035</v>
      </c>
      <c r="H81" s="56">
        <v>563</v>
      </c>
      <c r="I81" s="57">
        <v>381</v>
      </c>
      <c r="J81" s="56">
        <v>11036</v>
      </c>
      <c r="K81" s="57">
        <v>12075</v>
      </c>
      <c r="L81" s="56">
        <v>3927</v>
      </c>
      <c r="M81" s="57">
        <v>569</v>
      </c>
      <c r="N81" s="56">
        <v>28551</v>
      </c>
      <c r="O81" s="58">
        <v>9746</v>
      </c>
      <c r="P81" s="75">
        <f t="shared" si="22"/>
        <v>3.8781795682661899</v>
      </c>
      <c r="Q81" s="76">
        <f t="shared" si="23"/>
        <v>7.5255511251661397E-2</v>
      </c>
      <c r="R81" s="76">
        <f t="shared" si="24"/>
        <v>0.44960813969476143</v>
      </c>
      <c r="S81" s="76">
        <f t="shared" si="25"/>
        <v>4.4030432192126128</v>
      </c>
      <c r="T81" s="76">
        <f t="shared" si="26"/>
        <v>5.160639809340483E-2</v>
      </c>
      <c r="U81" s="76">
        <f t="shared" si="27"/>
        <v>3.4923690361611442E-2</v>
      </c>
      <c r="V81" s="76">
        <f t="shared" si="28"/>
        <v>1.0115953985058894</v>
      </c>
      <c r="W81" s="76">
        <f t="shared" si="29"/>
        <v>1.1068334937439848</v>
      </c>
      <c r="X81" s="76">
        <f t="shared" si="30"/>
        <v>0.35996150144369587</v>
      </c>
      <c r="Y81" s="76">
        <f t="shared" si="31"/>
        <v>5.2156377469178242E-2</v>
      </c>
      <c r="Z81" s="76">
        <f t="shared" si="32"/>
        <v>2.6170768596177645</v>
      </c>
      <c r="AA81" s="77">
        <f t="shared" si="33"/>
        <v>0.89334983271460655</v>
      </c>
      <c r="AB81" s="96">
        <f t="shared" si="34"/>
        <v>1.3306861424283249E-2</v>
      </c>
      <c r="AC81" s="97">
        <f t="shared" si="35"/>
        <v>0.68574908647990251</v>
      </c>
      <c r="AD81" s="97">
        <f t="shared" si="36"/>
        <v>0.11478083588175331</v>
      </c>
      <c r="AE81" s="98">
        <f t="shared" si="37"/>
        <v>1.1720620380972208E-2</v>
      </c>
    </row>
  </sheetData>
  <autoFilter ref="A3:AE81" xr:uid="{B15E1D5E-A638-427A-8769-8021F5A6F04F}"/>
  <mergeCells count="3">
    <mergeCell ref="AB2:AE2"/>
    <mergeCell ref="D2:O2"/>
    <mergeCell ref="P2:AA2"/>
  </mergeCells>
  <conditionalFormatting sqref="Q4:Q8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R4:R8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T4:T8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:U8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7" ma:contentTypeDescription="Vytvoří nový dokument" ma:contentTypeScope="" ma:versionID="52fb5c5cdf4fec9c514664f47490d6cd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899ae7283345637bd9808e20fba737b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Props1.xml><?xml version="1.0" encoding="utf-8"?>
<ds:datastoreItem xmlns:ds="http://schemas.openxmlformats.org/officeDocument/2006/customXml" ds:itemID="{1D634DD5-01AB-4768-B651-6D5D35BFA3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FB6C6C3-FFC0-49FB-BB00-8736EC08D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766FDA-5D08-4214-A8C6-7B0654034FF0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struktura dle PZS</vt:lpstr>
      <vt:lpstr>struktura dle kraje</vt:lpstr>
      <vt:lpstr>struktura dle okresů</vt:lpstr>
    </vt:vector>
  </TitlesOfParts>
  <Manager/>
  <Company>MZCR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Bartůňková Markéta Ing.</dc:creator>
  <cp:keywords/>
  <dc:description/>
  <cp:lastModifiedBy>Jochcová Michaela Mgr.</cp:lastModifiedBy>
  <cp:revision/>
  <dcterms:created xsi:type="dcterms:W3CDTF">2025-06-13T18:48:06Z</dcterms:created>
  <dcterms:modified xsi:type="dcterms:W3CDTF">2026-04-23T05:58:15Z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