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cict.sharepoint.com/sites/Webstudio/Sdilene dokumenty/Data/Agendy a datové zdroje/OIS-11 Datova podpora dohodovaciho rizeni/OIS-11-20/"/>
    </mc:Choice>
  </mc:AlternateContent>
  <xr:revisionPtr revIDLastSave="92" documentId="13_ncr:1_{998384A5-8B9C-4220-AD0C-0FA772DD7339}" xr6:coauthVersionLast="47" xr6:coauthVersionMax="47" xr10:uidLastSave="{5DB3875E-92C8-4207-AB6A-4BAFA0CAD5F0}"/>
  <bookViews>
    <workbookView xWindow="28680" yWindow="-120" windowWidth="29040" windowHeight="15990" xr2:uid="{94FAC93C-DDF5-4DA9-9C1C-448D30A36B34}"/>
  </bookViews>
  <sheets>
    <sheet name="Data" sheetId="1" r:id="rId1"/>
  </sheets>
  <definedNames>
    <definedName name="_xlnm._FilterDatabase" localSheetId="0" hidden="1">Data!$A$20:$AB$107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07" i="1" l="1"/>
  <c r="V106" i="1"/>
  <c r="V105" i="1"/>
  <c r="V104" i="1"/>
  <c r="V103" i="1"/>
  <c r="V102" i="1"/>
  <c r="V101" i="1"/>
  <c r="V100" i="1"/>
  <c r="V99" i="1"/>
  <c r="V98" i="1"/>
  <c r="V97" i="1"/>
  <c r="V96" i="1"/>
  <c r="V95" i="1"/>
  <c r="V94" i="1"/>
  <c r="V93" i="1"/>
  <c r="V92" i="1"/>
  <c r="V91" i="1"/>
  <c r="V90" i="1"/>
  <c r="V89" i="1"/>
  <c r="V88" i="1"/>
  <c r="V87" i="1"/>
  <c r="V86" i="1"/>
  <c r="V85" i="1"/>
  <c r="V84" i="1"/>
  <c r="V83" i="1"/>
  <c r="V82" i="1"/>
  <c r="V81" i="1"/>
  <c r="V80" i="1"/>
  <c r="V79" i="1"/>
  <c r="V78" i="1"/>
  <c r="V77" i="1"/>
  <c r="V76" i="1"/>
  <c r="V75" i="1"/>
  <c r="V74" i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21" i="1"/>
</calcChain>
</file>

<file path=xl/sharedStrings.xml><?xml version="1.0" encoding="utf-8"?>
<sst xmlns="http://schemas.openxmlformats.org/spreadsheetml/2006/main" count="467" uniqueCount="238">
  <si>
    <t>Zdroj: NRHZS, NRZP</t>
  </si>
  <si>
    <t>Všichni poskytovatelé s pracovištěm praktického lékaře pro dospělé</t>
  </si>
  <si>
    <t>Počet míst poskytování</t>
  </si>
  <si>
    <t>Kód kraje IČP</t>
  </si>
  <si>
    <t>Název kraje IČP</t>
  </si>
  <si>
    <t>Kód okresu IČP</t>
  </si>
  <si>
    <t>Název okresu IČP</t>
  </si>
  <si>
    <t>Odbornost</t>
  </si>
  <si>
    <t>PZS lůžkové péče</t>
  </si>
  <si>
    <t>PZS sdružené ambulance</t>
  </si>
  <si>
    <t>PZS se samostatnou ambulancí</t>
  </si>
  <si>
    <t>PZS celkem</t>
  </si>
  <si>
    <t>FYZ L1</t>
  </si>
  <si>
    <t>FYZ L2</t>
  </si>
  <si>
    <t>FYZ L3</t>
  </si>
  <si>
    <t>FYZ celkem</t>
  </si>
  <si>
    <t>Věk L1</t>
  </si>
  <si>
    <t>Věk L2</t>
  </si>
  <si>
    <t>Věk L3</t>
  </si>
  <si>
    <t>Věk celkem</t>
  </si>
  <si>
    <t>Úvazek L1</t>
  </si>
  <si>
    <t>Úvazek L2</t>
  </si>
  <si>
    <t>Úvazek L3</t>
  </si>
  <si>
    <t>Úvazek celkem</t>
  </si>
  <si>
    <t>Úvazek L2+L3 na 1 místo poskytování</t>
  </si>
  <si>
    <t>Kapitace 2023 věk 80+</t>
  </si>
  <si>
    <t>Kapitace 2023 celkem</t>
  </si>
  <si>
    <t>Průměr kapitace na 1 úvazek L2+L3</t>
  </si>
  <si>
    <t>CZ010</t>
  </si>
  <si>
    <t>Hlavní město Praha</t>
  </si>
  <si>
    <t>CZ0101</t>
  </si>
  <si>
    <t>Praha 1</t>
  </si>
  <si>
    <t>001</t>
  </si>
  <si>
    <t>CZ0102</t>
  </si>
  <si>
    <t>Praha 2</t>
  </si>
  <si>
    <t>CZ0103</t>
  </si>
  <si>
    <t>Praha 3</t>
  </si>
  <si>
    <t>CZ0104</t>
  </si>
  <si>
    <t>Praha 4</t>
  </si>
  <si>
    <t>CZ0105</t>
  </si>
  <si>
    <t>Praha 5</t>
  </si>
  <si>
    <t>CZ0106</t>
  </si>
  <si>
    <t>Praha 6</t>
  </si>
  <si>
    <t>CZ0107</t>
  </si>
  <si>
    <t>Praha 7</t>
  </si>
  <si>
    <t>CZ0108</t>
  </si>
  <si>
    <t>Praha 8</t>
  </si>
  <si>
    <t>CZ0109</t>
  </si>
  <si>
    <t>Praha 9</t>
  </si>
  <si>
    <t>CZ010A</t>
  </si>
  <si>
    <t>Praha 10</t>
  </si>
  <si>
    <t>CZ020</t>
  </si>
  <si>
    <t>Středočeský kraj</t>
  </si>
  <si>
    <t>CZ0201</t>
  </si>
  <si>
    <t>Benešov</t>
  </si>
  <si>
    <t>CZ0202</t>
  </si>
  <si>
    <t>Beroun</t>
  </si>
  <si>
    <t>CZ0203</t>
  </si>
  <si>
    <t>Kladno</t>
  </si>
  <si>
    <t>CZ0204</t>
  </si>
  <si>
    <t>Kolín</t>
  </si>
  <si>
    <t>CZ0205</t>
  </si>
  <si>
    <t>Kutná Hora</t>
  </si>
  <si>
    <t>CZ0206</t>
  </si>
  <si>
    <t>Mělník</t>
  </si>
  <si>
    <t>CZ0207</t>
  </si>
  <si>
    <t>Mladá Boleslav</t>
  </si>
  <si>
    <t>CZ0208</t>
  </si>
  <si>
    <t>Nymburk</t>
  </si>
  <si>
    <t>CZ0209</t>
  </si>
  <si>
    <t>Praha-východ</t>
  </si>
  <si>
    <t>CZ020A</t>
  </si>
  <si>
    <t>Praha-západ</t>
  </si>
  <si>
    <t>CZ020B</t>
  </si>
  <si>
    <t>Příbram</t>
  </si>
  <si>
    <t>CZ020C</t>
  </si>
  <si>
    <t>Rakovník</t>
  </si>
  <si>
    <t>CZ031</t>
  </si>
  <si>
    <t>Jihočeský kraj</t>
  </si>
  <si>
    <t>CZ0311</t>
  </si>
  <si>
    <t>České Budějovice</t>
  </si>
  <si>
    <t>CZ0312</t>
  </si>
  <si>
    <t>Český Krumlov</t>
  </si>
  <si>
    <t>CZ0313</t>
  </si>
  <si>
    <t>Jindřichův Hradec</t>
  </si>
  <si>
    <t>CZ0314</t>
  </si>
  <si>
    <t>Písek</t>
  </si>
  <si>
    <t>CZ0315</t>
  </si>
  <si>
    <t>Prachatice</t>
  </si>
  <si>
    <t>CZ0316</t>
  </si>
  <si>
    <t>Strakonice</t>
  </si>
  <si>
    <t>CZ0317</t>
  </si>
  <si>
    <t>Tábor</t>
  </si>
  <si>
    <t>CZ032</t>
  </si>
  <si>
    <t>Plzeňský kraj</t>
  </si>
  <si>
    <t>CZ0321</t>
  </si>
  <si>
    <t>Domažlice</t>
  </si>
  <si>
    <t>CZ0322</t>
  </si>
  <si>
    <t>Klatovy</t>
  </si>
  <si>
    <t>CZ0323</t>
  </si>
  <si>
    <t>Plzeň-město</t>
  </si>
  <si>
    <t>CZ0324</t>
  </si>
  <si>
    <t>Plzeň-jih</t>
  </si>
  <si>
    <t>CZ0325</t>
  </si>
  <si>
    <t>Plzeň-sever</t>
  </si>
  <si>
    <t>CZ0326</t>
  </si>
  <si>
    <t>Rokycany</t>
  </si>
  <si>
    <t>CZ0327</t>
  </si>
  <si>
    <t>Tachov</t>
  </si>
  <si>
    <t>CZ041</t>
  </si>
  <si>
    <t>Karlovarský kraj</t>
  </si>
  <si>
    <t>CZ0411</t>
  </si>
  <si>
    <t>Cheb</t>
  </si>
  <si>
    <t>CZ0412</t>
  </si>
  <si>
    <t>Karlovy Vary</t>
  </si>
  <si>
    <t>CZ0413</t>
  </si>
  <si>
    <t>Sokolov</t>
  </si>
  <si>
    <t>CZ042</t>
  </si>
  <si>
    <t>Ústecký kraj</t>
  </si>
  <si>
    <t>CZ0421</t>
  </si>
  <si>
    <t>Děčín</t>
  </si>
  <si>
    <t>CZ0422</t>
  </si>
  <si>
    <t>Chomutov</t>
  </si>
  <si>
    <t>CZ0423</t>
  </si>
  <si>
    <t>Litoměřice</t>
  </si>
  <si>
    <t>CZ0424</t>
  </si>
  <si>
    <t>Louny</t>
  </si>
  <si>
    <t>CZ0425</t>
  </si>
  <si>
    <t>Most</t>
  </si>
  <si>
    <t>CZ0426</t>
  </si>
  <si>
    <t>Teplice</t>
  </si>
  <si>
    <t>CZ0427</t>
  </si>
  <si>
    <t>Ústí nad Labem</t>
  </si>
  <si>
    <t>CZ051</t>
  </si>
  <si>
    <t>Liberecký kraj</t>
  </si>
  <si>
    <t>CZ0511</t>
  </si>
  <si>
    <t>Česká Lípa</t>
  </si>
  <si>
    <t>CZ0512</t>
  </si>
  <si>
    <t>Jablonec nad Nisou</t>
  </si>
  <si>
    <t>CZ0513</t>
  </si>
  <si>
    <t>Liberec</t>
  </si>
  <si>
    <t>CZ0514</t>
  </si>
  <si>
    <t>Semily</t>
  </si>
  <si>
    <t>CZ052</t>
  </si>
  <si>
    <t>Královéhradecký kraj</t>
  </si>
  <si>
    <t>CZ0521</t>
  </si>
  <si>
    <t>Hradec Králové</t>
  </si>
  <si>
    <t>CZ0522</t>
  </si>
  <si>
    <t>Jičín</t>
  </si>
  <si>
    <t>CZ0523</t>
  </si>
  <si>
    <t>Náchod</t>
  </si>
  <si>
    <t>CZ0524</t>
  </si>
  <si>
    <t>Rychnov nad Kněžnou</t>
  </si>
  <si>
    <t>CZ0525</t>
  </si>
  <si>
    <t>Trutnov</t>
  </si>
  <si>
    <t>CZ053</t>
  </si>
  <si>
    <t>Pardubický kraj</t>
  </si>
  <si>
    <t>CZ0531</t>
  </si>
  <si>
    <t>Chrudim</t>
  </si>
  <si>
    <t>CZ0532</t>
  </si>
  <si>
    <t>Pardubice</t>
  </si>
  <si>
    <t>CZ0533</t>
  </si>
  <si>
    <t>Svitavy</t>
  </si>
  <si>
    <t>CZ0534</t>
  </si>
  <si>
    <t>Ústí nad Orlicí</t>
  </si>
  <si>
    <t>CZ063</t>
  </si>
  <si>
    <t>Kraj Vysočina</t>
  </si>
  <si>
    <t>CZ0631</t>
  </si>
  <si>
    <t>Havlíčkův Brod</t>
  </si>
  <si>
    <t>CZ0632</t>
  </si>
  <si>
    <t>Jihlava</t>
  </si>
  <si>
    <t>CZ0633</t>
  </si>
  <si>
    <t>Pelhřimov</t>
  </si>
  <si>
    <t>CZ0634</t>
  </si>
  <si>
    <t>Třebíč</t>
  </si>
  <si>
    <t>CZ0635</t>
  </si>
  <si>
    <t>Žďár nad Sázavou</t>
  </si>
  <si>
    <t>CZ064</t>
  </si>
  <si>
    <t>Jihomoravský kraj</t>
  </si>
  <si>
    <t>CZ0641</t>
  </si>
  <si>
    <t>Blansko</t>
  </si>
  <si>
    <t>CZ0642</t>
  </si>
  <si>
    <t>Brno-město</t>
  </si>
  <si>
    <t>CZ0643</t>
  </si>
  <si>
    <t>Brno-venkov</t>
  </si>
  <si>
    <t>CZ0644</t>
  </si>
  <si>
    <t>Břeclav</t>
  </si>
  <si>
    <t>CZ0645</t>
  </si>
  <si>
    <t>Hodonín</t>
  </si>
  <si>
    <t>CZ0646</t>
  </si>
  <si>
    <t>Vyškov</t>
  </si>
  <si>
    <t>CZ0647</t>
  </si>
  <si>
    <t>Znojmo</t>
  </si>
  <si>
    <t>CZ071</t>
  </si>
  <si>
    <t>Olomoucký kraj</t>
  </si>
  <si>
    <t>CZ0711</t>
  </si>
  <si>
    <t>Jeseník</t>
  </si>
  <si>
    <t>CZ0712</t>
  </si>
  <si>
    <t>Olomouc</t>
  </si>
  <si>
    <t>CZ0713</t>
  </si>
  <si>
    <t>Prostějov</t>
  </si>
  <si>
    <t>CZ0714</t>
  </si>
  <si>
    <t>Přerov</t>
  </si>
  <si>
    <t>CZ0715</t>
  </si>
  <si>
    <t>Šumperk</t>
  </si>
  <si>
    <t>CZ072</t>
  </si>
  <si>
    <t>Zlínský kraj</t>
  </si>
  <si>
    <t>CZ0721</t>
  </si>
  <si>
    <t>Kroměříž</t>
  </si>
  <si>
    <t>CZ0722</t>
  </si>
  <si>
    <t>Uherské Hradiště</t>
  </si>
  <si>
    <t>CZ0723</t>
  </si>
  <si>
    <t>Vsetín</t>
  </si>
  <si>
    <t>CZ0724</t>
  </si>
  <si>
    <t>Zlín</t>
  </si>
  <si>
    <t>CZ080</t>
  </si>
  <si>
    <t>Moravskoslezský kraj</t>
  </si>
  <si>
    <t>CZ0801</t>
  </si>
  <si>
    <t>Bruntál</t>
  </si>
  <si>
    <t>CZ0802</t>
  </si>
  <si>
    <t>Frýdek-Místek</t>
  </si>
  <si>
    <t>CZ0803</t>
  </si>
  <si>
    <t>Karviná</t>
  </si>
  <si>
    <t>CZ0804</t>
  </si>
  <si>
    <t>Nový Jičín</t>
  </si>
  <si>
    <t>CZ0805</t>
  </si>
  <si>
    <t>Opava</t>
  </si>
  <si>
    <t>CZ0806</t>
  </si>
  <si>
    <t>Ostrava-město</t>
  </si>
  <si>
    <t>Celkový součet</t>
  </si>
  <si>
    <t>Zpracováno: 24.11.2023</t>
  </si>
  <si>
    <t>Období: rok 2023</t>
  </si>
  <si>
    <r>
      <rPr>
        <i/>
        <sz val="11"/>
        <rFont val="Calibri"/>
        <family val="2"/>
        <charset val="238"/>
        <scheme val="minor"/>
      </rPr>
      <t>Podpořeno projektem </t>
    </r>
    <r>
      <rPr>
        <i/>
        <u/>
        <sz val="11"/>
        <color theme="10"/>
        <rFont val="Calibri"/>
        <family val="2"/>
        <charset val="238"/>
        <scheme val="minor"/>
      </rPr>
      <t>Konstrukce modelů pro predikci regionálních potřeb a dostupnosti zdravotní péče a s tím souvisejících ekonomických a personálních ukazatelů</t>
    </r>
    <r>
      <rPr>
        <i/>
        <sz val="11"/>
        <rFont val="Calibri"/>
        <family val="2"/>
        <charset val="238"/>
        <scheme val="minor"/>
      </rPr>
      <t xml:space="preserve"> (CZ.03.02.02/00/22_046/0002180).</t>
    </r>
  </si>
  <si>
    <t>Zátěž vybraných poskytovatelů zdravotních služeb</t>
  </si>
  <si>
    <t>Praktický lékař pro dospělé</t>
  </si>
  <si>
    <t>Kapitace 2023 věk 0–19</t>
  </si>
  <si>
    <t>Kapitace 2023 věk 20–64</t>
  </si>
  <si>
    <t>Kapitace 2023 věk 65–79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</si>
</sst>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#,##0.00_ ;[Red]\-#,##0.00\ "/>
  </numFmts>
  <fonts count="12" x14ac:knownFonts="1">
    <font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sz val="8"/>
      <color rgb="FFC00000"/>
      <name val="Calibri"/>
      <family val="2"/>
      <charset val="238"/>
      <scheme val="minor"/>
    </font>
    <font>
      <sz val="8"/>
      <color rgb="FFC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i/>
      <u/>
      <sz val="11"/>
      <color theme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/>
      <right style="thin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/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medium">
        <color theme="1" tint="0.499984740745262"/>
      </bottom>
      <diagonal/>
    </border>
    <border>
      <left/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9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1" fillId="0" borderId="5" xfId="0" applyFont="1" applyBorder="1"/>
    <xf numFmtId="0" fontId="1" fillId="0" borderId="6" xfId="0" applyFont="1" applyBorder="1"/>
    <xf numFmtId="164" fontId="1" fillId="0" borderId="6" xfId="0" applyNumberFormat="1" applyFont="1" applyBorder="1"/>
    <xf numFmtId="165" fontId="1" fillId="0" borderId="6" xfId="0" applyNumberFormat="1" applyFont="1" applyBorder="1"/>
    <xf numFmtId="0" fontId="1" fillId="2" borderId="8" xfId="0" applyFont="1" applyFill="1" applyBorder="1"/>
    <xf numFmtId="0" fontId="1" fillId="0" borderId="9" xfId="0" applyFont="1" applyBorder="1"/>
    <xf numFmtId="0" fontId="2" fillId="0" borderId="9" xfId="0" applyFont="1" applyBorder="1"/>
    <xf numFmtId="164" fontId="2" fillId="0" borderId="9" xfId="0" applyNumberFormat="1" applyFont="1" applyBorder="1"/>
    <xf numFmtId="165" fontId="2" fillId="0" borderId="9" xfId="0" applyNumberFormat="1" applyFont="1" applyBorder="1"/>
    <xf numFmtId="0" fontId="1" fillId="2" borderId="11" xfId="0" applyFont="1" applyFill="1" applyBorder="1"/>
    <xf numFmtId="0" fontId="1" fillId="0" borderId="12" xfId="0" applyFont="1" applyBorder="1"/>
    <xf numFmtId="0" fontId="2" fillId="0" borderId="12" xfId="0" applyFont="1" applyBorder="1"/>
    <xf numFmtId="164" fontId="2" fillId="0" borderId="12" xfId="0" applyNumberFormat="1" applyFont="1" applyBorder="1"/>
    <xf numFmtId="165" fontId="2" fillId="0" borderId="12" xfId="0" applyNumberFormat="1" applyFont="1" applyBorder="1"/>
    <xf numFmtId="0" fontId="1" fillId="2" borderId="14" xfId="0" applyFont="1" applyFill="1" applyBorder="1"/>
    <xf numFmtId="0" fontId="1" fillId="0" borderId="15" xfId="0" applyFont="1" applyBorder="1"/>
    <xf numFmtId="0" fontId="2" fillId="0" borderId="15" xfId="0" applyFont="1" applyBorder="1"/>
    <xf numFmtId="164" fontId="2" fillId="0" borderId="15" xfId="0" applyNumberFormat="1" applyFont="1" applyBorder="1"/>
    <xf numFmtId="165" fontId="2" fillId="0" borderId="15" xfId="0" applyNumberFormat="1" applyFont="1" applyBorder="1"/>
    <xf numFmtId="164" fontId="1" fillId="0" borderId="6" xfId="0" applyNumberFormat="1" applyFont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164" fontId="2" fillId="0" borderId="15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1" fillId="3" borderId="6" xfId="0" applyNumberFormat="1" applyFont="1" applyFill="1" applyBorder="1"/>
    <xf numFmtId="164" fontId="2" fillId="3" borderId="9" xfId="0" applyNumberFormat="1" applyFont="1" applyFill="1" applyBorder="1"/>
    <xf numFmtId="164" fontId="2" fillId="3" borderId="12" xfId="0" applyNumberFormat="1" applyFont="1" applyFill="1" applyBorder="1"/>
    <xf numFmtId="164" fontId="2" fillId="3" borderId="15" xfId="0" applyNumberFormat="1" applyFont="1" applyFill="1" applyBorder="1"/>
    <xf numFmtId="165" fontId="1" fillId="3" borderId="6" xfId="0" applyNumberFormat="1" applyFont="1" applyFill="1" applyBorder="1"/>
    <xf numFmtId="165" fontId="2" fillId="3" borderId="9" xfId="0" applyNumberFormat="1" applyFont="1" applyFill="1" applyBorder="1"/>
    <xf numFmtId="165" fontId="2" fillId="3" borderId="12" xfId="0" applyNumberFormat="1" applyFont="1" applyFill="1" applyBorder="1"/>
    <xf numFmtId="165" fontId="2" fillId="3" borderId="15" xfId="0" applyNumberFormat="1" applyFont="1" applyFill="1" applyBorder="1"/>
    <xf numFmtId="164" fontId="1" fillId="3" borderId="7" xfId="0" applyNumberFormat="1" applyFont="1" applyFill="1" applyBorder="1"/>
    <xf numFmtId="164" fontId="2" fillId="3" borderId="10" xfId="0" applyNumberFormat="1" applyFont="1" applyFill="1" applyBorder="1"/>
    <xf numFmtId="164" fontId="2" fillId="3" borderId="13" xfId="0" applyNumberFormat="1" applyFont="1" applyFill="1" applyBorder="1"/>
    <xf numFmtId="164" fontId="2" fillId="3" borderId="16" xfId="0" applyNumberFormat="1" applyFont="1" applyFill="1" applyBorder="1"/>
    <xf numFmtId="0" fontId="2" fillId="0" borderId="0" xfId="0" applyFont="1"/>
    <xf numFmtId="165" fontId="1" fillId="3" borderId="6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1" fillId="3" borderId="6" xfId="0" applyNumberFormat="1" applyFont="1" applyFill="1" applyBorder="1" applyAlignment="1">
      <alignment horizontal="center" vertical="center" wrapText="1"/>
    </xf>
    <xf numFmtId="165" fontId="1" fillId="0" borderId="6" xfId="0" applyNumberFormat="1" applyFont="1" applyBorder="1" applyAlignment="1">
      <alignment horizontal="center" vertical="center" wrapText="1"/>
    </xf>
    <xf numFmtId="164" fontId="1" fillId="3" borderId="7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3" fillId="0" borderId="0" xfId="0" applyNumberFormat="1" applyFont="1"/>
    <xf numFmtId="165" fontId="4" fillId="3" borderId="6" xfId="0" applyNumberFormat="1" applyFont="1" applyFill="1" applyBorder="1" applyAlignment="1">
      <alignment horizontal="center" vertical="center" wrapText="1"/>
    </xf>
    <xf numFmtId="165" fontId="5" fillId="3" borderId="9" xfId="0" applyNumberFormat="1" applyFont="1" applyFill="1" applyBorder="1"/>
    <xf numFmtId="165" fontId="5" fillId="3" borderId="12" xfId="0" applyNumberFormat="1" applyFont="1" applyFill="1" applyBorder="1"/>
    <xf numFmtId="165" fontId="5" fillId="3" borderId="15" xfId="0" applyNumberFormat="1" applyFont="1" applyFill="1" applyBorder="1"/>
    <xf numFmtId="165" fontId="4" fillId="3" borderId="6" xfId="0" applyNumberFormat="1" applyFont="1" applyFill="1" applyBorder="1"/>
    <xf numFmtId="164" fontId="4" fillId="3" borderId="7" xfId="0" applyNumberFormat="1" applyFont="1" applyFill="1" applyBorder="1" applyAlignment="1">
      <alignment horizontal="center" vertical="center" wrapText="1"/>
    </xf>
    <xf numFmtId="164" fontId="5" fillId="3" borderId="10" xfId="0" applyNumberFormat="1" applyFont="1" applyFill="1" applyBorder="1"/>
    <xf numFmtId="164" fontId="5" fillId="3" borderId="13" xfId="0" applyNumberFormat="1" applyFont="1" applyFill="1" applyBorder="1"/>
    <xf numFmtId="164" fontId="5" fillId="3" borderId="16" xfId="0" applyNumberFormat="1" applyFont="1" applyFill="1" applyBorder="1"/>
    <xf numFmtId="164" fontId="4" fillId="3" borderId="7" xfId="0" applyNumberFormat="1" applyFont="1" applyFill="1" applyBorder="1"/>
    <xf numFmtId="0" fontId="1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164" fontId="1" fillId="0" borderId="3" xfId="0" applyNumberFormat="1" applyFont="1" applyBorder="1" applyAlignment="1">
      <alignment horizontal="center" vertical="center" wrapText="1"/>
    </xf>
    <xf numFmtId="164" fontId="2" fillId="0" borderId="21" xfId="0" applyNumberFormat="1" applyFont="1" applyBorder="1"/>
    <xf numFmtId="164" fontId="2" fillId="0" borderId="22" xfId="0" applyNumberFormat="1" applyFont="1" applyBorder="1"/>
    <xf numFmtId="164" fontId="2" fillId="0" borderId="23" xfId="0" applyNumberFormat="1" applyFont="1" applyBorder="1"/>
    <xf numFmtId="164" fontId="1" fillId="0" borderId="3" xfId="0" applyNumberFormat="1" applyFont="1" applyBorder="1"/>
    <xf numFmtId="164" fontId="1" fillId="0" borderId="5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/>
    </xf>
    <xf numFmtId="164" fontId="2" fillId="3" borderId="10" xfId="0" applyNumberFormat="1" applyFont="1" applyFill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164" fontId="2" fillId="3" borderId="13" xfId="0" applyNumberFormat="1" applyFont="1" applyFill="1" applyBorder="1" applyAlignment="1">
      <alignment horizontal="center"/>
    </xf>
    <xf numFmtId="164" fontId="2" fillId="0" borderId="14" xfId="0" applyNumberFormat="1" applyFont="1" applyBorder="1" applyAlignment="1">
      <alignment horizontal="center"/>
    </xf>
    <xf numFmtId="164" fontId="2" fillId="3" borderId="16" xfId="0" applyNumberFormat="1" applyFont="1" applyFill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10" fillId="0" borderId="0" xfId="1" applyFont="1"/>
    <xf numFmtId="0" fontId="8" fillId="0" borderId="0" xfId="0" applyFont="1"/>
    <xf numFmtId="0" fontId="8" fillId="0" borderId="0" xfId="0" applyFont="1" applyAlignment="1">
      <alignment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</xdr:colOff>
      <xdr:row>2</xdr:row>
      <xdr:rowOff>87630</xdr:rowOff>
    </xdr:from>
    <xdr:to>
      <xdr:col>1</xdr:col>
      <xdr:colOff>135255</xdr:colOff>
      <xdr:row>5</xdr:row>
      <xdr:rowOff>93345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E852DAE7-9950-4161-8EDF-473724B48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" y="449580"/>
          <a:ext cx="805815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104775</xdr:colOff>
      <xdr:row>0</xdr:row>
      <xdr:rowOff>85725</xdr:rowOff>
    </xdr:from>
    <xdr:to>
      <xdr:col>1</xdr:col>
      <xdr:colOff>974090</xdr:colOff>
      <xdr:row>2</xdr:row>
      <xdr:rowOff>40005</xdr:rowOff>
    </xdr:to>
    <xdr:pic>
      <xdr:nvPicPr>
        <xdr:cNvPr id="4" name="Grafický objekt 3">
          <a:extLst>
            <a:ext uri="{FF2B5EF4-FFF2-40B4-BE49-F238E27FC236}">
              <a16:creationId xmlns:a16="http://schemas.microsoft.com/office/drawing/2014/main" id="{8E4163FB-AAB2-485E-BD6F-4FC4800010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rcRect l="2366" t="12259" r="3354" b="9059"/>
        <a:stretch/>
      </xdr:blipFill>
      <xdr:spPr bwMode="auto">
        <a:xfrm>
          <a:off x="104775" y="85725"/>
          <a:ext cx="1555115" cy="31623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uzis.cz/index.php?pg=o-nas--projekty&amp;prid=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4A960-9FDC-4938-A921-3909C62DE515}">
  <dimension ref="A8:AB107"/>
  <sheetViews>
    <sheetView tabSelected="1" workbookViewId="0">
      <selection activeCell="A8" sqref="A8"/>
    </sheetView>
  </sheetViews>
  <sheetFormatPr defaultRowHeight="14.4" x14ac:dyDescent="0.3"/>
  <cols>
    <col min="1" max="1" width="9.88671875" bestFit="1" customWidth="1"/>
    <col min="2" max="2" width="14.44140625" bestFit="1" customWidth="1"/>
    <col min="3" max="3" width="5.88671875" bestFit="1" customWidth="1"/>
    <col min="4" max="4" width="14.5546875" bestFit="1" customWidth="1"/>
    <col min="5" max="5" width="8.33203125" style="26" customWidth="1"/>
    <col min="6" max="6" width="11.33203125" style="27" bestFit="1" customWidth="1"/>
    <col min="7" max="7" width="11.44140625" style="27" customWidth="1"/>
    <col min="8" max="8" width="15.109375" style="27" customWidth="1"/>
    <col min="9" max="9" width="7.6640625" style="27" bestFit="1" customWidth="1"/>
    <col min="10" max="10" width="5" style="1" customWidth="1"/>
    <col min="11" max="11" width="4.6640625" style="1" customWidth="1"/>
    <col min="12" max="12" width="4.88671875" style="1" bestFit="1" customWidth="1"/>
    <col min="13" max="13" width="7.44140625" style="1" bestFit="1" customWidth="1"/>
    <col min="14" max="16" width="4.5546875" style="1" bestFit="1" customWidth="1"/>
    <col min="17" max="17" width="7.5546875" style="1" bestFit="1" customWidth="1"/>
    <col min="18" max="20" width="6.6640625" style="2" bestFit="1" customWidth="1"/>
    <col min="21" max="21" width="9.6640625" style="2" bestFit="1" customWidth="1"/>
    <col min="22" max="22" width="9.6640625" style="49" customWidth="1"/>
    <col min="23" max="26" width="9.33203125" style="1" bestFit="1" customWidth="1"/>
    <col min="27" max="27" width="9.6640625" style="1" customWidth="1"/>
  </cols>
  <sheetData>
    <row r="8" spans="1:1" ht="18" x14ac:dyDescent="0.3">
      <c r="A8" s="80" t="s">
        <v>233</v>
      </c>
    </row>
    <row r="9" spans="1:1" x14ac:dyDescent="0.3">
      <c r="A9" s="85" t="s">
        <v>234</v>
      </c>
    </row>
    <row r="10" spans="1:1" x14ac:dyDescent="0.3">
      <c r="A10" s="85"/>
    </row>
    <row r="11" spans="1:1" x14ac:dyDescent="0.3">
      <c r="A11" s="81" t="s">
        <v>231</v>
      </c>
    </row>
    <row r="12" spans="1:1" x14ac:dyDescent="0.3">
      <c r="A12" s="81" t="s">
        <v>0</v>
      </c>
    </row>
    <row r="13" spans="1:1" x14ac:dyDescent="0.3">
      <c r="A13" s="82" t="s">
        <v>230</v>
      </c>
    </row>
    <row r="14" spans="1:1" x14ac:dyDescent="0.3">
      <c r="A14" s="40"/>
    </row>
    <row r="15" spans="1:1" x14ac:dyDescent="0.3">
      <c r="A15" s="84" t="s">
        <v>1</v>
      </c>
    </row>
    <row r="16" spans="1:1" ht="18" x14ac:dyDescent="0.35">
      <c r="A16" s="79"/>
    </row>
    <row r="17" spans="1:28" x14ac:dyDescent="0.3">
      <c r="A17" s="83" t="s">
        <v>232</v>
      </c>
    </row>
    <row r="18" spans="1:28" ht="15" thickBot="1" x14ac:dyDescent="0.35">
      <c r="A18" s="83"/>
    </row>
    <row r="19" spans="1:28" ht="15" thickBot="1" x14ac:dyDescent="0.35">
      <c r="F19" s="86" t="s">
        <v>2</v>
      </c>
      <c r="G19" s="87"/>
      <c r="H19" s="87"/>
      <c r="I19" s="88"/>
    </row>
    <row r="20" spans="1:28" s="48" customFormat="1" ht="31.2" thickBot="1" x14ac:dyDescent="0.35">
      <c r="A20" s="42" t="s">
        <v>3</v>
      </c>
      <c r="B20" s="43" t="s">
        <v>4</v>
      </c>
      <c r="C20" s="43" t="s">
        <v>5</v>
      </c>
      <c r="D20" s="43" t="s">
        <v>6</v>
      </c>
      <c r="E20" s="60" t="s">
        <v>7</v>
      </c>
      <c r="F20" s="70" t="s">
        <v>8</v>
      </c>
      <c r="G20" s="44" t="s">
        <v>9</v>
      </c>
      <c r="H20" s="44" t="s">
        <v>10</v>
      </c>
      <c r="I20" s="47" t="s">
        <v>11</v>
      </c>
      <c r="J20" s="65" t="s">
        <v>12</v>
      </c>
      <c r="K20" s="44" t="s">
        <v>13</v>
      </c>
      <c r="L20" s="44" t="s">
        <v>14</v>
      </c>
      <c r="M20" s="45" t="s">
        <v>15</v>
      </c>
      <c r="N20" s="44" t="s">
        <v>16</v>
      </c>
      <c r="O20" s="44" t="s">
        <v>17</v>
      </c>
      <c r="P20" s="44" t="s">
        <v>18</v>
      </c>
      <c r="Q20" s="45" t="s">
        <v>19</v>
      </c>
      <c r="R20" s="46" t="s">
        <v>20</v>
      </c>
      <c r="S20" s="46" t="s">
        <v>21</v>
      </c>
      <c r="T20" s="46" t="s">
        <v>22</v>
      </c>
      <c r="U20" s="41" t="s">
        <v>23</v>
      </c>
      <c r="V20" s="50" t="s">
        <v>24</v>
      </c>
      <c r="W20" s="44" t="s">
        <v>235</v>
      </c>
      <c r="X20" s="44" t="s">
        <v>236</v>
      </c>
      <c r="Y20" s="44" t="s">
        <v>237</v>
      </c>
      <c r="Z20" s="44" t="s">
        <v>25</v>
      </c>
      <c r="AA20" s="47" t="s">
        <v>26</v>
      </c>
      <c r="AB20" s="55" t="s">
        <v>27</v>
      </c>
    </row>
    <row r="21" spans="1:28" x14ac:dyDescent="0.3">
      <c r="A21" s="7" t="s">
        <v>28</v>
      </c>
      <c r="B21" s="8" t="s">
        <v>29</v>
      </c>
      <c r="C21" s="9" t="s">
        <v>30</v>
      </c>
      <c r="D21" s="8" t="s">
        <v>31</v>
      </c>
      <c r="E21" s="61" t="s">
        <v>32</v>
      </c>
      <c r="F21" s="71">
        <v>2</v>
      </c>
      <c r="G21" s="23">
        <v>12</v>
      </c>
      <c r="H21" s="23">
        <v>41</v>
      </c>
      <c r="I21" s="72">
        <v>55</v>
      </c>
      <c r="J21" s="66">
        <v>5</v>
      </c>
      <c r="K21" s="10">
        <v>1</v>
      </c>
      <c r="L21" s="10">
        <v>89</v>
      </c>
      <c r="M21" s="29">
        <v>95</v>
      </c>
      <c r="N21" s="10">
        <v>36</v>
      </c>
      <c r="O21" s="10">
        <v>44</v>
      </c>
      <c r="P21" s="10">
        <v>56.101123595505619</v>
      </c>
      <c r="Q21" s="29">
        <v>54.915789473684214</v>
      </c>
      <c r="R21" s="11"/>
      <c r="S21" s="11">
        <v>1</v>
      </c>
      <c r="T21" s="11">
        <v>63.47000000000002</v>
      </c>
      <c r="U21" s="33">
        <v>64.470000000000027</v>
      </c>
      <c r="V21" s="51">
        <f>(S21+T21)/I21</f>
        <v>1.1721818181818187</v>
      </c>
      <c r="W21" s="10">
        <v>327</v>
      </c>
      <c r="X21" s="10">
        <v>59135</v>
      </c>
      <c r="Y21" s="10">
        <v>13974</v>
      </c>
      <c r="Z21" s="10">
        <v>3946</v>
      </c>
      <c r="AA21" s="37">
        <v>77382</v>
      </c>
      <c r="AB21" s="56">
        <f>AA21/(S21+T21)</f>
        <v>1200.2791996277333</v>
      </c>
    </row>
    <row r="22" spans="1:28" x14ac:dyDescent="0.3">
      <c r="A22" s="12" t="s">
        <v>28</v>
      </c>
      <c r="B22" s="13" t="s">
        <v>29</v>
      </c>
      <c r="C22" s="14" t="s">
        <v>33</v>
      </c>
      <c r="D22" s="13" t="s">
        <v>34</v>
      </c>
      <c r="E22" s="62" t="s">
        <v>32</v>
      </c>
      <c r="F22" s="73">
        <v>6</v>
      </c>
      <c r="G22" s="24">
        <v>7</v>
      </c>
      <c r="H22" s="24">
        <v>18</v>
      </c>
      <c r="I22" s="74">
        <v>31</v>
      </c>
      <c r="J22" s="67">
        <v>20</v>
      </c>
      <c r="K22" s="15">
        <v>1</v>
      </c>
      <c r="L22" s="15">
        <v>82</v>
      </c>
      <c r="M22" s="30">
        <v>103</v>
      </c>
      <c r="N22" s="15">
        <v>30.3</v>
      </c>
      <c r="O22" s="15">
        <v>33</v>
      </c>
      <c r="P22" s="15">
        <v>53.170731707317074</v>
      </c>
      <c r="Q22" s="30">
        <v>48.533980582524272</v>
      </c>
      <c r="R22" s="16">
        <v>1.5</v>
      </c>
      <c r="S22" s="16"/>
      <c r="T22" s="16">
        <v>45.000000000000007</v>
      </c>
      <c r="U22" s="34">
        <v>46.500000000000007</v>
      </c>
      <c r="V22" s="52">
        <f t="shared" ref="V22:V85" si="0">(S22+T22)/I22</f>
        <v>1.4516129032258067</v>
      </c>
      <c r="W22" s="15">
        <v>313</v>
      </c>
      <c r="X22" s="15">
        <v>44379</v>
      </c>
      <c r="Y22" s="15">
        <v>10129</v>
      </c>
      <c r="Z22" s="15">
        <v>2713</v>
      </c>
      <c r="AA22" s="38">
        <v>57534</v>
      </c>
      <c r="AB22" s="57">
        <f t="shared" ref="AB22:AB85" si="1">AA22/(S22+T22)</f>
        <v>1278.5333333333331</v>
      </c>
    </row>
    <row r="23" spans="1:28" x14ac:dyDescent="0.3">
      <c r="A23" s="12" t="s">
        <v>28</v>
      </c>
      <c r="B23" s="13" t="s">
        <v>29</v>
      </c>
      <c r="C23" s="14" t="s">
        <v>35</v>
      </c>
      <c r="D23" s="13" t="s">
        <v>36</v>
      </c>
      <c r="E23" s="62" t="s">
        <v>32</v>
      </c>
      <c r="F23" s="73"/>
      <c r="G23" s="24">
        <v>5</v>
      </c>
      <c r="H23" s="24">
        <v>28</v>
      </c>
      <c r="I23" s="74">
        <v>33</v>
      </c>
      <c r="J23" s="67">
        <v>2</v>
      </c>
      <c r="K23" s="15">
        <v>1</v>
      </c>
      <c r="L23" s="15">
        <v>44</v>
      </c>
      <c r="M23" s="30">
        <v>47</v>
      </c>
      <c r="N23" s="15">
        <v>51.5</v>
      </c>
      <c r="O23" s="15">
        <v>38</v>
      </c>
      <c r="P23" s="15">
        <v>55.25</v>
      </c>
      <c r="Q23" s="30">
        <v>54.723404255319146</v>
      </c>
      <c r="R23" s="16"/>
      <c r="S23" s="16">
        <v>0.19999999999999998</v>
      </c>
      <c r="T23" s="16">
        <v>33.880000000000003</v>
      </c>
      <c r="U23" s="34">
        <v>34.08</v>
      </c>
      <c r="V23" s="52">
        <f t="shared" si="0"/>
        <v>1.0327272727272729</v>
      </c>
      <c r="W23" s="15">
        <v>303</v>
      </c>
      <c r="X23" s="15">
        <v>36121</v>
      </c>
      <c r="Y23" s="15">
        <v>8902</v>
      </c>
      <c r="Z23" s="15">
        <v>3726</v>
      </c>
      <c r="AA23" s="38">
        <v>49052</v>
      </c>
      <c r="AB23" s="57">
        <f t="shared" si="1"/>
        <v>1439.319248826291</v>
      </c>
    </row>
    <row r="24" spans="1:28" x14ac:dyDescent="0.3">
      <c r="A24" s="12" t="s">
        <v>28</v>
      </c>
      <c r="B24" s="13" t="s">
        <v>29</v>
      </c>
      <c r="C24" s="14" t="s">
        <v>37</v>
      </c>
      <c r="D24" s="13" t="s">
        <v>38</v>
      </c>
      <c r="E24" s="62" t="s">
        <v>32</v>
      </c>
      <c r="F24" s="73">
        <v>5</v>
      </c>
      <c r="G24" s="24">
        <v>28</v>
      </c>
      <c r="H24" s="24">
        <v>119</v>
      </c>
      <c r="I24" s="74">
        <v>152</v>
      </c>
      <c r="J24" s="67">
        <v>17</v>
      </c>
      <c r="K24" s="15">
        <v>6</v>
      </c>
      <c r="L24" s="15">
        <v>269</v>
      </c>
      <c r="M24" s="30">
        <v>292</v>
      </c>
      <c r="N24" s="15">
        <v>38.705882352941174</v>
      </c>
      <c r="O24" s="15">
        <v>55.833333333333336</v>
      </c>
      <c r="P24" s="15">
        <v>54.174721189591075</v>
      </c>
      <c r="Q24" s="30">
        <v>53.30821917808219</v>
      </c>
      <c r="R24" s="16">
        <v>2.58</v>
      </c>
      <c r="S24" s="16">
        <v>1.45</v>
      </c>
      <c r="T24" s="16">
        <v>178.32000000000002</v>
      </c>
      <c r="U24" s="34">
        <v>182.35</v>
      </c>
      <c r="V24" s="52">
        <f t="shared" si="0"/>
        <v>1.1826973684210527</v>
      </c>
      <c r="W24" s="15">
        <v>1396</v>
      </c>
      <c r="X24" s="15">
        <v>175136</v>
      </c>
      <c r="Y24" s="15">
        <v>46668</v>
      </c>
      <c r="Z24" s="15">
        <v>16612</v>
      </c>
      <c r="AA24" s="38">
        <v>239812</v>
      </c>
      <c r="AB24" s="57">
        <f t="shared" si="1"/>
        <v>1333.993436057184</v>
      </c>
    </row>
    <row r="25" spans="1:28" x14ac:dyDescent="0.3">
      <c r="A25" s="12" t="s">
        <v>28</v>
      </c>
      <c r="B25" s="13" t="s">
        <v>29</v>
      </c>
      <c r="C25" s="14" t="s">
        <v>39</v>
      </c>
      <c r="D25" s="13" t="s">
        <v>40</v>
      </c>
      <c r="E25" s="62" t="s">
        <v>32</v>
      </c>
      <c r="F25" s="73">
        <v>4</v>
      </c>
      <c r="G25" s="24">
        <v>25</v>
      </c>
      <c r="H25" s="24">
        <v>78</v>
      </c>
      <c r="I25" s="74">
        <v>107</v>
      </c>
      <c r="J25" s="67">
        <v>13</v>
      </c>
      <c r="K25" s="15">
        <v>3</v>
      </c>
      <c r="L25" s="15">
        <v>160</v>
      </c>
      <c r="M25" s="30">
        <v>176</v>
      </c>
      <c r="N25" s="15">
        <v>29.76923076923077</v>
      </c>
      <c r="O25" s="15">
        <v>47</v>
      </c>
      <c r="P25" s="15">
        <v>54.037500000000001</v>
      </c>
      <c r="Q25" s="30">
        <v>52.125</v>
      </c>
      <c r="R25" s="16"/>
      <c r="S25" s="16">
        <v>1.1599999999999999</v>
      </c>
      <c r="T25" s="16">
        <v>106.70000000000002</v>
      </c>
      <c r="U25" s="34">
        <v>107.86000000000003</v>
      </c>
      <c r="V25" s="52">
        <f t="shared" si="0"/>
        <v>1.0080373831775702</v>
      </c>
      <c r="W25" s="15">
        <v>928</v>
      </c>
      <c r="X25" s="15">
        <v>124377</v>
      </c>
      <c r="Y25" s="15">
        <v>26178</v>
      </c>
      <c r="Z25" s="15">
        <v>6841</v>
      </c>
      <c r="AA25" s="38">
        <v>158324</v>
      </c>
      <c r="AB25" s="57">
        <f t="shared" si="1"/>
        <v>1467.8657519006117</v>
      </c>
    </row>
    <row r="26" spans="1:28" x14ac:dyDescent="0.3">
      <c r="A26" s="12" t="s">
        <v>28</v>
      </c>
      <c r="B26" s="13" t="s">
        <v>29</v>
      </c>
      <c r="C26" s="14" t="s">
        <v>41</v>
      </c>
      <c r="D26" s="13" t="s">
        <v>42</v>
      </c>
      <c r="E26" s="62" t="s">
        <v>32</v>
      </c>
      <c r="F26" s="73">
        <v>3</v>
      </c>
      <c r="G26" s="24">
        <v>29</v>
      </c>
      <c r="H26" s="24">
        <v>68</v>
      </c>
      <c r="I26" s="74">
        <v>100</v>
      </c>
      <c r="J26" s="67">
        <v>16</v>
      </c>
      <c r="K26" s="15">
        <v>3</v>
      </c>
      <c r="L26" s="15">
        <v>191</v>
      </c>
      <c r="M26" s="30">
        <v>210</v>
      </c>
      <c r="N26" s="15">
        <v>37.3125</v>
      </c>
      <c r="O26" s="15">
        <v>37.333333333333336</v>
      </c>
      <c r="P26" s="15">
        <v>55.125654450261777</v>
      </c>
      <c r="Q26" s="30">
        <v>53.514285714285712</v>
      </c>
      <c r="R26" s="16"/>
      <c r="S26" s="16"/>
      <c r="T26" s="16">
        <v>111.17000000000003</v>
      </c>
      <c r="U26" s="34">
        <v>111.17000000000003</v>
      </c>
      <c r="V26" s="52">
        <f t="shared" si="0"/>
        <v>1.1117000000000004</v>
      </c>
      <c r="W26" s="15">
        <v>981</v>
      </c>
      <c r="X26" s="15">
        <v>94872.999999999985</v>
      </c>
      <c r="Y26" s="15">
        <v>21365</v>
      </c>
      <c r="Z26" s="15">
        <v>7566</v>
      </c>
      <c r="AA26" s="38">
        <v>124784.99999999999</v>
      </c>
      <c r="AB26" s="57">
        <f t="shared" si="1"/>
        <v>1122.470090851848</v>
      </c>
    </row>
    <row r="27" spans="1:28" x14ac:dyDescent="0.3">
      <c r="A27" s="12" t="s">
        <v>28</v>
      </c>
      <c r="B27" s="13" t="s">
        <v>29</v>
      </c>
      <c r="C27" s="14" t="s">
        <v>43</v>
      </c>
      <c r="D27" s="13" t="s">
        <v>44</v>
      </c>
      <c r="E27" s="62" t="s">
        <v>32</v>
      </c>
      <c r="F27" s="73"/>
      <c r="G27" s="24">
        <v>6</v>
      </c>
      <c r="H27" s="24">
        <v>21</v>
      </c>
      <c r="I27" s="74">
        <v>27</v>
      </c>
      <c r="J27" s="67"/>
      <c r="K27" s="15"/>
      <c r="L27" s="15">
        <v>45</v>
      </c>
      <c r="M27" s="30">
        <v>45</v>
      </c>
      <c r="N27" s="15"/>
      <c r="O27" s="15"/>
      <c r="P27" s="15">
        <v>54.511111111111113</v>
      </c>
      <c r="Q27" s="30">
        <v>54.511111111111113</v>
      </c>
      <c r="R27" s="16"/>
      <c r="S27" s="16"/>
      <c r="T27" s="16">
        <v>33.1</v>
      </c>
      <c r="U27" s="34">
        <v>33.1</v>
      </c>
      <c r="V27" s="52">
        <f t="shared" si="0"/>
        <v>1.2259259259259261</v>
      </c>
      <c r="W27" s="15">
        <v>199</v>
      </c>
      <c r="X27" s="15">
        <v>30866</v>
      </c>
      <c r="Y27" s="15">
        <v>6648</v>
      </c>
      <c r="Z27" s="15">
        <v>2076</v>
      </c>
      <c r="AA27" s="38">
        <v>39789</v>
      </c>
      <c r="AB27" s="57">
        <f t="shared" si="1"/>
        <v>1202.084592145015</v>
      </c>
    </row>
    <row r="28" spans="1:28" x14ac:dyDescent="0.3">
      <c r="A28" s="12" t="s">
        <v>28</v>
      </c>
      <c r="B28" s="13" t="s">
        <v>29</v>
      </c>
      <c r="C28" s="14" t="s">
        <v>45</v>
      </c>
      <c r="D28" s="13" t="s">
        <v>46</v>
      </c>
      <c r="E28" s="62" t="s">
        <v>32</v>
      </c>
      <c r="F28" s="73">
        <v>2</v>
      </c>
      <c r="G28" s="24">
        <v>5</v>
      </c>
      <c r="H28" s="24">
        <v>47</v>
      </c>
      <c r="I28" s="74">
        <v>54</v>
      </c>
      <c r="J28" s="67">
        <v>13</v>
      </c>
      <c r="K28" s="15">
        <v>3</v>
      </c>
      <c r="L28" s="15">
        <v>90</v>
      </c>
      <c r="M28" s="30">
        <v>106</v>
      </c>
      <c r="N28" s="15">
        <v>30.692307692307693</v>
      </c>
      <c r="O28" s="15">
        <v>50.666666666666664</v>
      </c>
      <c r="P28" s="15">
        <v>50.555555555555557</v>
      </c>
      <c r="Q28" s="30">
        <v>48.122641509433961</v>
      </c>
      <c r="R28" s="16"/>
      <c r="S28" s="16">
        <v>0.6</v>
      </c>
      <c r="T28" s="16">
        <v>57.990000000000009</v>
      </c>
      <c r="U28" s="34">
        <v>58.59</v>
      </c>
      <c r="V28" s="52">
        <f t="shared" si="0"/>
        <v>1.0850000000000002</v>
      </c>
      <c r="W28" s="15">
        <v>441</v>
      </c>
      <c r="X28" s="15">
        <v>52538</v>
      </c>
      <c r="Y28" s="15">
        <v>14953</v>
      </c>
      <c r="Z28" s="15">
        <v>4785</v>
      </c>
      <c r="AA28" s="38">
        <v>72717</v>
      </c>
      <c r="AB28" s="57">
        <f t="shared" si="1"/>
        <v>1241.1162314388118</v>
      </c>
    </row>
    <row r="29" spans="1:28" x14ac:dyDescent="0.3">
      <c r="A29" s="12" t="s">
        <v>28</v>
      </c>
      <c r="B29" s="13" t="s">
        <v>29</v>
      </c>
      <c r="C29" s="14" t="s">
        <v>47</v>
      </c>
      <c r="D29" s="13" t="s">
        <v>48</v>
      </c>
      <c r="E29" s="62" t="s">
        <v>32</v>
      </c>
      <c r="F29" s="73"/>
      <c r="G29" s="24">
        <v>11</v>
      </c>
      <c r="H29" s="24">
        <v>67</v>
      </c>
      <c r="I29" s="74">
        <v>78</v>
      </c>
      <c r="J29" s="67">
        <v>6</v>
      </c>
      <c r="K29" s="15">
        <v>4</v>
      </c>
      <c r="L29" s="15">
        <v>97</v>
      </c>
      <c r="M29" s="30">
        <v>107</v>
      </c>
      <c r="N29" s="15">
        <v>32.666666666666664</v>
      </c>
      <c r="O29" s="15">
        <v>47.25</v>
      </c>
      <c r="P29" s="15">
        <v>53.814432989690722</v>
      </c>
      <c r="Q29" s="30">
        <v>52.383177570093459</v>
      </c>
      <c r="R29" s="16"/>
      <c r="S29" s="16">
        <v>0.76</v>
      </c>
      <c r="T29" s="16">
        <v>80.52000000000001</v>
      </c>
      <c r="U29" s="34">
        <v>81.280000000000015</v>
      </c>
      <c r="V29" s="52">
        <f t="shared" si="0"/>
        <v>1.0420512820512822</v>
      </c>
      <c r="W29" s="15">
        <v>831</v>
      </c>
      <c r="X29" s="15">
        <v>101278</v>
      </c>
      <c r="Y29" s="15">
        <v>22650</v>
      </c>
      <c r="Z29" s="15">
        <v>7351</v>
      </c>
      <c r="AA29" s="38">
        <v>132110</v>
      </c>
      <c r="AB29" s="57">
        <f t="shared" si="1"/>
        <v>1625.3690944881887</v>
      </c>
    </row>
    <row r="30" spans="1:28" x14ac:dyDescent="0.3">
      <c r="A30" s="12" t="s">
        <v>28</v>
      </c>
      <c r="B30" s="13" t="s">
        <v>29</v>
      </c>
      <c r="C30" s="14" t="s">
        <v>49</v>
      </c>
      <c r="D30" s="13" t="s">
        <v>50</v>
      </c>
      <c r="E30" s="62" t="s">
        <v>32</v>
      </c>
      <c r="F30" s="73">
        <v>3</v>
      </c>
      <c r="G30" s="24">
        <v>9</v>
      </c>
      <c r="H30" s="24">
        <v>73</v>
      </c>
      <c r="I30" s="74">
        <v>85</v>
      </c>
      <c r="J30" s="67">
        <v>8</v>
      </c>
      <c r="K30" s="15"/>
      <c r="L30" s="15">
        <v>115</v>
      </c>
      <c r="M30" s="30">
        <v>123</v>
      </c>
      <c r="N30" s="15">
        <v>33.625</v>
      </c>
      <c r="O30" s="15"/>
      <c r="P30" s="15">
        <v>57.243478260869566</v>
      </c>
      <c r="Q30" s="30">
        <v>55.707317073170735</v>
      </c>
      <c r="R30" s="16"/>
      <c r="S30" s="16"/>
      <c r="T30" s="16">
        <v>87.760000000000019</v>
      </c>
      <c r="U30" s="34">
        <v>87.760000000000019</v>
      </c>
      <c r="V30" s="52">
        <f t="shared" si="0"/>
        <v>1.0324705882352943</v>
      </c>
      <c r="W30" s="15">
        <v>619</v>
      </c>
      <c r="X30" s="15">
        <v>93273</v>
      </c>
      <c r="Y30" s="15">
        <v>23794</v>
      </c>
      <c r="Z30" s="15">
        <v>8371</v>
      </c>
      <c r="AA30" s="38">
        <v>126057</v>
      </c>
      <c r="AB30" s="57">
        <f t="shared" si="1"/>
        <v>1436.3833181403825</v>
      </c>
    </row>
    <row r="31" spans="1:28" x14ac:dyDescent="0.3">
      <c r="A31" s="12" t="s">
        <v>51</v>
      </c>
      <c r="B31" s="13" t="s">
        <v>52</v>
      </c>
      <c r="C31" s="14" t="s">
        <v>53</v>
      </c>
      <c r="D31" s="13" t="s">
        <v>54</v>
      </c>
      <c r="E31" s="62" t="s">
        <v>32</v>
      </c>
      <c r="F31" s="73">
        <v>1</v>
      </c>
      <c r="G31" s="24">
        <v>3</v>
      </c>
      <c r="H31" s="24">
        <v>62</v>
      </c>
      <c r="I31" s="74">
        <v>66</v>
      </c>
      <c r="J31" s="67">
        <v>4</v>
      </c>
      <c r="K31" s="15">
        <v>3</v>
      </c>
      <c r="L31" s="15">
        <v>85</v>
      </c>
      <c r="M31" s="30">
        <v>92</v>
      </c>
      <c r="N31" s="15">
        <v>33.25</v>
      </c>
      <c r="O31" s="15">
        <v>44</v>
      </c>
      <c r="P31" s="15">
        <v>59.376470588235293</v>
      </c>
      <c r="Q31" s="30">
        <v>57.739130434782609</v>
      </c>
      <c r="R31" s="16"/>
      <c r="S31" s="16">
        <v>0.84</v>
      </c>
      <c r="T31" s="16">
        <v>47.590000000000011</v>
      </c>
      <c r="U31" s="34">
        <v>48.430000000000007</v>
      </c>
      <c r="V31" s="52">
        <f t="shared" si="0"/>
        <v>0.73378787878787899</v>
      </c>
      <c r="W31" s="15">
        <v>362</v>
      </c>
      <c r="X31" s="15">
        <v>42632.999999999993</v>
      </c>
      <c r="Y31" s="15">
        <v>14440.999999999998</v>
      </c>
      <c r="Z31" s="15">
        <v>4129</v>
      </c>
      <c r="AA31" s="38">
        <v>61564.999999999993</v>
      </c>
      <c r="AB31" s="57">
        <f t="shared" si="1"/>
        <v>1271.2161883130286</v>
      </c>
    </row>
    <row r="32" spans="1:28" x14ac:dyDescent="0.3">
      <c r="A32" s="12" t="s">
        <v>51</v>
      </c>
      <c r="B32" s="13" t="s">
        <v>52</v>
      </c>
      <c r="C32" s="14" t="s">
        <v>55</v>
      </c>
      <c r="D32" s="13" t="s">
        <v>56</v>
      </c>
      <c r="E32" s="62" t="s">
        <v>32</v>
      </c>
      <c r="F32" s="73">
        <v>2</v>
      </c>
      <c r="G32" s="24">
        <v>4</v>
      </c>
      <c r="H32" s="24">
        <v>42</v>
      </c>
      <c r="I32" s="74">
        <v>48</v>
      </c>
      <c r="J32" s="67">
        <v>7</v>
      </c>
      <c r="K32" s="15">
        <v>1</v>
      </c>
      <c r="L32" s="15">
        <v>62</v>
      </c>
      <c r="M32" s="30">
        <v>70</v>
      </c>
      <c r="N32" s="15">
        <v>34.571428571428569</v>
      </c>
      <c r="O32" s="15">
        <v>38</v>
      </c>
      <c r="P32" s="15">
        <v>52.903225806451616</v>
      </c>
      <c r="Q32" s="30">
        <v>50.857142857142854</v>
      </c>
      <c r="R32" s="16"/>
      <c r="S32" s="16">
        <v>1</v>
      </c>
      <c r="T32" s="16">
        <v>39.14</v>
      </c>
      <c r="U32" s="34">
        <v>40.14</v>
      </c>
      <c r="V32" s="52">
        <f t="shared" si="0"/>
        <v>0.83625000000000005</v>
      </c>
      <c r="W32" s="15">
        <v>446.99999999999994</v>
      </c>
      <c r="X32" s="15">
        <v>44989</v>
      </c>
      <c r="Y32" s="15">
        <v>13192</v>
      </c>
      <c r="Z32" s="15">
        <v>3864.0000000000005</v>
      </c>
      <c r="AA32" s="38">
        <v>62491.999999999993</v>
      </c>
      <c r="AB32" s="57">
        <f t="shared" si="1"/>
        <v>1556.8510214250123</v>
      </c>
    </row>
    <row r="33" spans="1:28" x14ac:dyDescent="0.3">
      <c r="A33" s="12" t="s">
        <v>51</v>
      </c>
      <c r="B33" s="13" t="s">
        <v>52</v>
      </c>
      <c r="C33" s="14" t="s">
        <v>57</v>
      </c>
      <c r="D33" s="13" t="s">
        <v>58</v>
      </c>
      <c r="E33" s="62" t="s">
        <v>32</v>
      </c>
      <c r="F33" s="73">
        <v>4</v>
      </c>
      <c r="G33" s="24">
        <v>5</v>
      </c>
      <c r="H33" s="24">
        <v>70</v>
      </c>
      <c r="I33" s="74">
        <v>79</v>
      </c>
      <c r="J33" s="67">
        <v>9</v>
      </c>
      <c r="K33" s="15">
        <v>2</v>
      </c>
      <c r="L33" s="15">
        <v>108</v>
      </c>
      <c r="M33" s="30">
        <v>119</v>
      </c>
      <c r="N33" s="15">
        <v>31</v>
      </c>
      <c r="O33" s="15">
        <v>54.5</v>
      </c>
      <c r="P33" s="15">
        <v>55.148148148148145</v>
      </c>
      <c r="Q33" s="30">
        <v>53.310924369747902</v>
      </c>
      <c r="R33" s="16"/>
      <c r="S33" s="16">
        <v>0.89999999999999991</v>
      </c>
      <c r="T33" s="16">
        <v>70.73</v>
      </c>
      <c r="U33" s="34">
        <v>71.63</v>
      </c>
      <c r="V33" s="52">
        <f t="shared" si="0"/>
        <v>0.90670886075949375</v>
      </c>
      <c r="W33" s="15">
        <v>816</v>
      </c>
      <c r="X33" s="15">
        <v>84331</v>
      </c>
      <c r="Y33" s="15">
        <v>24778</v>
      </c>
      <c r="Z33" s="15">
        <v>7048</v>
      </c>
      <c r="AA33" s="38">
        <v>116973</v>
      </c>
      <c r="AB33" s="57">
        <f t="shared" si="1"/>
        <v>1633.0168923635347</v>
      </c>
    </row>
    <row r="34" spans="1:28" x14ac:dyDescent="0.3">
      <c r="A34" s="12" t="s">
        <v>51</v>
      </c>
      <c r="B34" s="13" t="s">
        <v>52</v>
      </c>
      <c r="C34" s="14" t="s">
        <v>59</v>
      </c>
      <c r="D34" s="13" t="s">
        <v>60</v>
      </c>
      <c r="E34" s="62" t="s">
        <v>32</v>
      </c>
      <c r="F34" s="73">
        <v>4</v>
      </c>
      <c r="G34" s="24">
        <v>2</v>
      </c>
      <c r="H34" s="24">
        <v>40</v>
      </c>
      <c r="I34" s="74">
        <v>46</v>
      </c>
      <c r="J34" s="67">
        <v>1</v>
      </c>
      <c r="K34" s="15">
        <v>3</v>
      </c>
      <c r="L34" s="15">
        <v>51</v>
      </c>
      <c r="M34" s="30">
        <v>55</v>
      </c>
      <c r="N34" s="15">
        <v>32</v>
      </c>
      <c r="O34" s="15">
        <v>49.666666666666664</v>
      </c>
      <c r="P34" s="15">
        <v>55.607843137254903</v>
      </c>
      <c r="Q34" s="30">
        <v>54.854545454545452</v>
      </c>
      <c r="R34" s="16"/>
      <c r="S34" s="16">
        <v>0.44</v>
      </c>
      <c r="T34" s="16">
        <v>38.499999999999993</v>
      </c>
      <c r="U34" s="34">
        <v>38.94</v>
      </c>
      <c r="V34" s="52">
        <f t="shared" si="0"/>
        <v>0.8465217391304346</v>
      </c>
      <c r="W34" s="15">
        <v>443</v>
      </c>
      <c r="X34" s="15">
        <v>49183</v>
      </c>
      <c r="Y34" s="15">
        <v>15123.000000000002</v>
      </c>
      <c r="Z34" s="15">
        <v>4684</v>
      </c>
      <c r="AA34" s="38">
        <v>69433</v>
      </c>
      <c r="AB34" s="57">
        <f t="shared" si="1"/>
        <v>1783.0765279917828</v>
      </c>
    </row>
    <row r="35" spans="1:28" x14ac:dyDescent="0.3">
      <c r="A35" s="12" t="s">
        <v>51</v>
      </c>
      <c r="B35" s="13" t="s">
        <v>52</v>
      </c>
      <c r="C35" s="14" t="s">
        <v>61</v>
      </c>
      <c r="D35" s="13" t="s">
        <v>62</v>
      </c>
      <c r="E35" s="62" t="s">
        <v>32</v>
      </c>
      <c r="F35" s="73"/>
      <c r="G35" s="24">
        <v>2</v>
      </c>
      <c r="H35" s="24">
        <v>44</v>
      </c>
      <c r="I35" s="74">
        <v>46</v>
      </c>
      <c r="J35" s="67">
        <v>5</v>
      </c>
      <c r="K35" s="15">
        <v>1</v>
      </c>
      <c r="L35" s="15">
        <v>53</v>
      </c>
      <c r="M35" s="30">
        <v>59</v>
      </c>
      <c r="N35" s="15">
        <v>33.799999999999997</v>
      </c>
      <c r="O35" s="15">
        <v>38</v>
      </c>
      <c r="P35" s="15">
        <v>54.735849056603776</v>
      </c>
      <c r="Q35" s="30">
        <v>52.677966101694913</v>
      </c>
      <c r="R35" s="16"/>
      <c r="S35" s="16"/>
      <c r="T35" s="16">
        <v>34.68</v>
      </c>
      <c r="U35" s="34">
        <v>34.68</v>
      </c>
      <c r="V35" s="52">
        <f t="shared" si="0"/>
        <v>0.75391304347826082</v>
      </c>
      <c r="W35" s="15">
        <v>319</v>
      </c>
      <c r="X35" s="15">
        <v>38059</v>
      </c>
      <c r="Y35" s="15">
        <v>12383</v>
      </c>
      <c r="Z35" s="15">
        <v>3654</v>
      </c>
      <c r="AA35" s="38">
        <v>54415</v>
      </c>
      <c r="AB35" s="57">
        <f t="shared" si="1"/>
        <v>1569.0599769319492</v>
      </c>
    </row>
    <row r="36" spans="1:28" x14ac:dyDescent="0.3">
      <c r="A36" s="12" t="s">
        <v>51</v>
      </c>
      <c r="B36" s="13" t="s">
        <v>52</v>
      </c>
      <c r="C36" s="14" t="s">
        <v>63</v>
      </c>
      <c r="D36" s="13" t="s">
        <v>64</v>
      </c>
      <c r="E36" s="62" t="s">
        <v>32</v>
      </c>
      <c r="F36" s="73">
        <v>2</v>
      </c>
      <c r="G36" s="24">
        <v>6</v>
      </c>
      <c r="H36" s="24">
        <v>44</v>
      </c>
      <c r="I36" s="74">
        <v>52</v>
      </c>
      <c r="J36" s="67">
        <v>2</v>
      </c>
      <c r="K36" s="15">
        <v>4</v>
      </c>
      <c r="L36" s="15">
        <v>65</v>
      </c>
      <c r="M36" s="30">
        <v>71</v>
      </c>
      <c r="N36" s="15">
        <v>26.5</v>
      </c>
      <c r="O36" s="15">
        <v>43.75</v>
      </c>
      <c r="P36" s="15">
        <v>56.230769230769234</v>
      </c>
      <c r="Q36" s="30">
        <v>54.690140845070424</v>
      </c>
      <c r="R36" s="16"/>
      <c r="S36" s="16">
        <v>0.56000000000000005</v>
      </c>
      <c r="T36" s="16">
        <v>40.719999999999985</v>
      </c>
      <c r="U36" s="34">
        <v>41.279999999999987</v>
      </c>
      <c r="V36" s="52">
        <f t="shared" si="0"/>
        <v>0.79384615384615365</v>
      </c>
      <c r="W36" s="15">
        <v>452</v>
      </c>
      <c r="X36" s="15">
        <v>49761.999999999993</v>
      </c>
      <c r="Y36" s="15">
        <v>15090.999999999996</v>
      </c>
      <c r="Z36" s="15">
        <v>4526.9999999999991</v>
      </c>
      <c r="AA36" s="38">
        <v>69831.999999999985</v>
      </c>
      <c r="AB36" s="57">
        <f t="shared" si="1"/>
        <v>1691.6666666666667</v>
      </c>
    </row>
    <row r="37" spans="1:28" x14ac:dyDescent="0.3">
      <c r="A37" s="12" t="s">
        <v>51</v>
      </c>
      <c r="B37" s="13" t="s">
        <v>52</v>
      </c>
      <c r="C37" s="14" t="s">
        <v>65</v>
      </c>
      <c r="D37" s="13" t="s">
        <v>66</v>
      </c>
      <c r="E37" s="62" t="s">
        <v>32</v>
      </c>
      <c r="F37" s="73">
        <v>1</v>
      </c>
      <c r="G37" s="24">
        <v>4</v>
      </c>
      <c r="H37" s="24">
        <v>56</v>
      </c>
      <c r="I37" s="74">
        <v>61</v>
      </c>
      <c r="J37" s="67">
        <v>3</v>
      </c>
      <c r="K37" s="15">
        <v>11</v>
      </c>
      <c r="L37" s="15">
        <v>114</v>
      </c>
      <c r="M37" s="30">
        <v>128</v>
      </c>
      <c r="N37" s="15">
        <v>36</v>
      </c>
      <c r="O37" s="15">
        <v>48.636363636363633</v>
      </c>
      <c r="P37" s="15">
        <v>56.184210526315788</v>
      </c>
      <c r="Q37" s="30">
        <v>55.0625</v>
      </c>
      <c r="R37" s="16"/>
      <c r="S37" s="16">
        <v>3.2899999999999996</v>
      </c>
      <c r="T37" s="16">
        <v>61.990000000000016</v>
      </c>
      <c r="U37" s="34">
        <v>65.28</v>
      </c>
      <c r="V37" s="52">
        <f t="shared" si="0"/>
        <v>1.0701639344262297</v>
      </c>
      <c r="W37" s="15">
        <v>625</v>
      </c>
      <c r="X37" s="15">
        <v>78949</v>
      </c>
      <c r="Y37" s="15">
        <v>20481</v>
      </c>
      <c r="Z37" s="15">
        <v>5716</v>
      </c>
      <c r="AA37" s="38">
        <v>105771</v>
      </c>
      <c r="AB37" s="57">
        <f t="shared" si="1"/>
        <v>1620.2665441176466</v>
      </c>
    </row>
    <row r="38" spans="1:28" x14ac:dyDescent="0.3">
      <c r="A38" s="12" t="s">
        <v>51</v>
      </c>
      <c r="B38" s="13" t="s">
        <v>52</v>
      </c>
      <c r="C38" s="14" t="s">
        <v>67</v>
      </c>
      <c r="D38" s="13" t="s">
        <v>68</v>
      </c>
      <c r="E38" s="62" t="s">
        <v>32</v>
      </c>
      <c r="F38" s="73">
        <v>4</v>
      </c>
      <c r="G38" s="24"/>
      <c r="H38" s="24">
        <v>45</v>
      </c>
      <c r="I38" s="74">
        <v>49</v>
      </c>
      <c r="J38" s="67">
        <v>1</v>
      </c>
      <c r="K38" s="15">
        <v>1</v>
      </c>
      <c r="L38" s="15">
        <v>63</v>
      </c>
      <c r="M38" s="30">
        <v>65</v>
      </c>
      <c r="N38" s="15">
        <v>28</v>
      </c>
      <c r="O38" s="15">
        <v>80</v>
      </c>
      <c r="P38" s="15">
        <v>57.031746031746032</v>
      </c>
      <c r="Q38" s="30">
        <v>56.938461538461539</v>
      </c>
      <c r="R38" s="16"/>
      <c r="S38" s="16">
        <v>0.39999999999999997</v>
      </c>
      <c r="T38" s="16">
        <v>43.229999999999983</v>
      </c>
      <c r="U38" s="34">
        <v>43.629999999999988</v>
      </c>
      <c r="V38" s="52">
        <f t="shared" si="0"/>
        <v>0.8904081632653057</v>
      </c>
      <c r="W38" s="15">
        <v>435.99999999999994</v>
      </c>
      <c r="X38" s="15">
        <v>46254</v>
      </c>
      <c r="Y38" s="15">
        <v>14167</v>
      </c>
      <c r="Z38" s="15">
        <v>3822.0000000000005</v>
      </c>
      <c r="AA38" s="38">
        <v>64678.999999999993</v>
      </c>
      <c r="AB38" s="57">
        <f t="shared" si="1"/>
        <v>1482.4432729773096</v>
      </c>
    </row>
    <row r="39" spans="1:28" x14ac:dyDescent="0.3">
      <c r="A39" s="12" t="s">
        <v>51</v>
      </c>
      <c r="B39" s="13" t="s">
        <v>52</v>
      </c>
      <c r="C39" s="14" t="s">
        <v>69</v>
      </c>
      <c r="D39" s="13" t="s">
        <v>70</v>
      </c>
      <c r="E39" s="62" t="s">
        <v>32</v>
      </c>
      <c r="F39" s="73">
        <v>2</v>
      </c>
      <c r="G39" s="24">
        <v>4</v>
      </c>
      <c r="H39" s="24">
        <v>63</v>
      </c>
      <c r="I39" s="74">
        <v>69</v>
      </c>
      <c r="J39" s="67">
        <v>2</v>
      </c>
      <c r="K39" s="15">
        <v>5</v>
      </c>
      <c r="L39" s="15">
        <v>94</v>
      </c>
      <c r="M39" s="30">
        <v>101</v>
      </c>
      <c r="N39" s="15">
        <v>37</v>
      </c>
      <c r="O39" s="15">
        <v>55.4</v>
      </c>
      <c r="P39" s="15">
        <v>57.351063829787236</v>
      </c>
      <c r="Q39" s="30">
        <v>56.851485148514854</v>
      </c>
      <c r="R39" s="16">
        <v>2</v>
      </c>
      <c r="S39" s="16">
        <v>1.87</v>
      </c>
      <c r="T39" s="16">
        <v>66.150000000000006</v>
      </c>
      <c r="U39" s="34">
        <v>70.02000000000001</v>
      </c>
      <c r="V39" s="52">
        <f t="shared" si="0"/>
        <v>0.98579710144927546</v>
      </c>
      <c r="W39" s="15">
        <v>864</v>
      </c>
      <c r="X39" s="15">
        <v>80317</v>
      </c>
      <c r="Y39" s="15">
        <v>19195</v>
      </c>
      <c r="Z39" s="15">
        <v>5707</v>
      </c>
      <c r="AA39" s="38">
        <v>106083</v>
      </c>
      <c r="AB39" s="57">
        <f t="shared" si="1"/>
        <v>1559.5854160541014</v>
      </c>
    </row>
    <row r="40" spans="1:28" x14ac:dyDescent="0.3">
      <c r="A40" s="12" t="s">
        <v>51</v>
      </c>
      <c r="B40" s="13" t="s">
        <v>52</v>
      </c>
      <c r="C40" s="14" t="s">
        <v>71</v>
      </c>
      <c r="D40" s="13" t="s">
        <v>72</v>
      </c>
      <c r="E40" s="62" t="s">
        <v>32</v>
      </c>
      <c r="F40" s="73"/>
      <c r="G40" s="24">
        <v>3</v>
      </c>
      <c r="H40" s="24">
        <v>46</v>
      </c>
      <c r="I40" s="74">
        <v>49</v>
      </c>
      <c r="J40" s="67">
        <v>2</v>
      </c>
      <c r="K40" s="15">
        <v>2</v>
      </c>
      <c r="L40" s="15">
        <v>70</v>
      </c>
      <c r="M40" s="30">
        <v>74</v>
      </c>
      <c r="N40" s="15">
        <v>39.5</v>
      </c>
      <c r="O40" s="15">
        <v>39.5</v>
      </c>
      <c r="P40" s="15">
        <v>54.628571428571426</v>
      </c>
      <c r="Q40" s="30">
        <v>53.810810810810814</v>
      </c>
      <c r="R40" s="16"/>
      <c r="S40" s="16">
        <v>0.79999999999999993</v>
      </c>
      <c r="T40" s="16">
        <v>45.25</v>
      </c>
      <c r="U40" s="34">
        <v>46.05</v>
      </c>
      <c r="V40" s="52">
        <f t="shared" si="0"/>
        <v>0.93979591836734688</v>
      </c>
      <c r="W40" s="15">
        <v>619</v>
      </c>
      <c r="X40" s="15">
        <v>57996</v>
      </c>
      <c r="Y40" s="15">
        <v>14634</v>
      </c>
      <c r="Z40" s="15">
        <v>4179</v>
      </c>
      <c r="AA40" s="38">
        <v>77428</v>
      </c>
      <c r="AB40" s="57">
        <f t="shared" si="1"/>
        <v>1681.3897937024974</v>
      </c>
    </row>
    <row r="41" spans="1:28" x14ac:dyDescent="0.3">
      <c r="A41" s="12" t="s">
        <v>51</v>
      </c>
      <c r="B41" s="13" t="s">
        <v>52</v>
      </c>
      <c r="C41" s="14" t="s">
        <v>73</v>
      </c>
      <c r="D41" s="13" t="s">
        <v>74</v>
      </c>
      <c r="E41" s="62" t="s">
        <v>32</v>
      </c>
      <c r="F41" s="73">
        <v>3</v>
      </c>
      <c r="G41" s="24">
        <v>4</v>
      </c>
      <c r="H41" s="24">
        <v>55</v>
      </c>
      <c r="I41" s="74">
        <v>62</v>
      </c>
      <c r="J41" s="67">
        <v>6</v>
      </c>
      <c r="K41" s="15">
        <v>10</v>
      </c>
      <c r="L41" s="15">
        <v>78</v>
      </c>
      <c r="M41" s="30">
        <v>94</v>
      </c>
      <c r="N41" s="15">
        <v>34.833333333333336</v>
      </c>
      <c r="O41" s="15">
        <v>41.3</v>
      </c>
      <c r="P41" s="15">
        <v>58.756410256410255</v>
      </c>
      <c r="Q41" s="30">
        <v>55.372340425531917</v>
      </c>
      <c r="R41" s="16">
        <v>2.66</v>
      </c>
      <c r="S41" s="16">
        <v>3.7</v>
      </c>
      <c r="T41" s="16">
        <v>52.499999999999993</v>
      </c>
      <c r="U41" s="34">
        <v>58.859999999999985</v>
      </c>
      <c r="V41" s="52">
        <f t="shared" si="0"/>
        <v>0.90645161290322573</v>
      </c>
      <c r="W41" s="15">
        <v>579</v>
      </c>
      <c r="X41" s="15">
        <v>55884</v>
      </c>
      <c r="Y41" s="15">
        <v>18855</v>
      </c>
      <c r="Z41" s="15">
        <v>5383</v>
      </c>
      <c r="AA41" s="38">
        <v>80701</v>
      </c>
      <c r="AB41" s="57">
        <f t="shared" si="1"/>
        <v>1435.9608540925267</v>
      </c>
    </row>
    <row r="42" spans="1:28" x14ac:dyDescent="0.3">
      <c r="A42" s="12" t="s">
        <v>51</v>
      </c>
      <c r="B42" s="13" t="s">
        <v>52</v>
      </c>
      <c r="C42" s="14" t="s">
        <v>75</v>
      </c>
      <c r="D42" s="13" t="s">
        <v>76</v>
      </c>
      <c r="E42" s="62" t="s">
        <v>32</v>
      </c>
      <c r="F42" s="73">
        <v>7</v>
      </c>
      <c r="G42" s="24">
        <v>1</v>
      </c>
      <c r="H42" s="24">
        <v>26</v>
      </c>
      <c r="I42" s="74">
        <v>34</v>
      </c>
      <c r="J42" s="67">
        <v>8</v>
      </c>
      <c r="K42" s="15">
        <v>2</v>
      </c>
      <c r="L42" s="15">
        <v>48</v>
      </c>
      <c r="M42" s="30">
        <v>58</v>
      </c>
      <c r="N42" s="15">
        <v>40</v>
      </c>
      <c r="O42" s="15">
        <v>63</v>
      </c>
      <c r="P42" s="15">
        <v>59.791666666666664</v>
      </c>
      <c r="Q42" s="30">
        <v>57.172413793103445</v>
      </c>
      <c r="R42" s="16"/>
      <c r="S42" s="16">
        <v>0.6</v>
      </c>
      <c r="T42" s="16">
        <v>24.979999999999997</v>
      </c>
      <c r="U42" s="34">
        <v>25.58</v>
      </c>
      <c r="V42" s="52">
        <f t="shared" si="0"/>
        <v>0.75235294117647056</v>
      </c>
      <c r="W42" s="15">
        <v>234.00000000000003</v>
      </c>
      <c r="X42" s="15">
        <v>25647.999999999996</v>
      </c>
      <c r="Y42" s="15">
        <v>8796</v>
      </c>
      <c r="Z42" s="15">
        <v>2686.9999999999995</v>
      </c>
      <c r="AA42" s="38">
        <v>37365</v>
      </c>
      <c r="AB42" s="57">
        <f t="shared" si="1"/>
        <v>1460.7114933541829</v>
      </c>
    </row>
    <row r="43" spans="1:28" x14ac:dyDescent="0.3">
      <c r="A43" s="12" t="s">
        <v>77</v>
      </c>
      <c r="B43" s="13" t="s">
        <v>78</v>
      </c>
      <c r="C43" s="14" t="s">
        <v>79</v>
      </c>
      <c r="D43" s="13" t="s">
        <v>80</v>
      </c>
      <c r="E43" s="62" t="s">
        <v>32</v>
      </c>
      <c r="F43" s="73">
        <v>2</v>
      </c>
      <c r="G43" s="24">
        <v>6</v>
      </c>
      <c r="H43" s="24">
        <v>89</v>
      </c>
      <c r="I43" s="74">
        <v>97</v>
      </c>
      <c r="J43" s="67">
        <v>6</v>
      </c>
      <c r="K43" s="15">
        <v>4</v>
      </c>
      <c r="L43" s="15">
        <v>131</v>
      </c>
      <c r="M43" s="30">
        <v>141</v>
      </c>
      <c r="N43" s="15">
        <v>29</v>
      </c>
      <c r="O43" s="15">
        <v>56.5</v>
      </c>
      <c r="P43" s="15">
        <v>53.862595419847331</v>
      </c>
      <c r="Q43" s="30">
        <v>52.879432624113477</v>
      </c>
      <c r="R43" s="16"/>
      <c r="S43" s="16">
        <v>1.96</v>
      </c>
      <c r="T43" s="16">
        <v>91.119999999999976</v>
      </c>
      <c r="U43" s="34">
        <v>93.079999999999984</v>
      </c>
      <c r="V43" s="52">
        <f t="shared" si="0"/>
        <v>0.95958762886597904</v>
      </c>
      <c r="W43" s="15">
        <v>907.99999999999989</v>
      </c>
      <c r="X43" s="15">
        <v>102759</v>
      </c>
      <c r="Y43" s="15">
        <v>30155.000000000004</v>
      </c>
      <c r="Z43" s="15">
        <v>9091</v>
      </c>
      <c r="AA43" s="38">
        <v>142913</v>
      </c>
      <c r="AB43" s="57">
        <f t="shared" si="1"/>
        <v>1535.3781693167173</v>
      </c>
    </row>
    <row r="44" spans="1:28" x14ac:dyDescent="0.3">
      <c r="A44" s="12" t="s">
        <v>77</v>
      </c>
      <c r="B44" s="13" t="s">
        <v>78</v>
      </c>
      <c r="C44" s="14" t="s">
        <v>81</v>
      </c>
      <c r="D44" s="13" t="s">
        <v>82</v>
      </c>
      <c r="E44" s="62" t="s">
        <v>32</v>
      </c>
      <c r="F44" s="73">
        <v>2</v>
      </c>
      <c r="G44" s="24">
        <v>2</v>
      </c>
      <c r="H44" s="24">
        <v>31</v>
      </c>
      <c r="I44" s="74">
        <v>35</v>
      </c>
      <c r="J44" s="67">
        <v>2</v>
      </c>
      <c r="K44" s="15">
        <v>2</v>
      </c>
      <c r="L44" s="15">
        <v>46</v>
      </c>
      <c r="M44" s="30">
        <v>50</v>
      </c>
      <c r="N44" s="15">
        <v>34</v>
      </c>
      <c r="O44" s="15">
        <v>35</v>
      </c>
      <c r="P44" s="15">
        <v>56.217391304347828</v>
      </c>
      <c r="Q44" s="30">
        <v>54.48</v>
      </c>
      <c r="R44" s="16"/>
      <c r="S44" s="16">
        <v>1.28</v>
      </c>
      <c r="T44" s="16">
        <v>27.779999999999987</v>
      </c>
      <c r="U44" s="34">
        <v>29.059999999999985</v>
      </c>
      <c r="V44" s="52">
        <f t="shared" si="0"/>
        <v>0.83028571428571396</v>
      </c>
      <c r="W44" s="15">
        <v>204</v>
      </c>
      <c r="X44" s="15">
        <v>25189</v>
      </c>
      <c r="Y44" s="15">
        <v>8657.0000000000036</v>
      </c>
      <c r="Z44" s="15">
        <v>2146.9999999999995</v>
      </c>
      <c r="AA44" s="38">
        <v>36196.999999999993</v>
      </c>
      <c r="AB44" s="57">
        <f t="shared" si="1"/>
        <v>1245.5953200275296</v>
      </c>
    </row>
    <row r="45" spans="1:28" x14ac:dyDescent="0.3">
      <c r="A45" s="12" t="s">
        <v>77</v>
      </c>
      <c r="B45" s="13" t="s">
        <v>78</v>
      </c>
      <c r="C45" s="14" t="s">
        <v>83</v>
      </c>
      <c r="D45" s="13" t="s">
        <v>84</v>
      </c>
      <c r="E45" s="62" t="s">
        <v>32</v>
      </c>
      <c r="F45" s="73">
        <v>1</v>
      </c>
      <c r="G45" s="24">
        <v>7</v>
      </c>
      <c r="H45" s="24">
        <v>46</v>
      </c>
      <c r="I45" s="74">
        <v>54</v>
      </c>
      <c r="J45" s="67">
        <v>2</v>
      </c>
      <c r="K45" s="15">
        <v>1</v>
      </c>
      <c r="L45" s="15">
        <v>57</v>
      </c>
      <c r="M45" s="30">
        <v>60</v>
      </c>
      <c r="N45" s="15">
        <v>34</v>
      </c>
      <c r="O45" s="15">
        <v>49</v>
      </c>
      <c r="P45" s="15">
        <v>58.912280701754383</v>
      </c>
      <c r="Q45" s="30">
        <v>57.916666666666664</v>
      </c>
      <c r="R45" s="16"/>
      <c r="S45" s="16"/>
      <c r="T45" s="16">
        <v>42.04999999999999</v>
      </c>
      <c r="U45" s="34">
        <v>42.04999999999999</v>
      </c>
      <c r="V45" s="52">
        <f t="shared" si="0"/>
        <v>0.77870370370370356</v>
      </c>
      <c r="W45" s="15">
        <v>249.99999999999997</v>
      </c>
      <c r="X45" s="15">
        <v>40974.000000000007</v>
      </c>
      <c r="Y45" s="15">
        <v>15767</v>
      </c>
      <c r="Z45" s="15">
        <v>4421</v>
      </c>
      <c r="AA45" s="38">
        <v>61411.999999999993</v>
      </c>
      <c r="AB45" s="57">
        <f t="shared" si="1"/>
        <v>1460.4518430439955</v>
      </c>
    </row>
    <row r="46" spans="1:28" x14ac:dyDescent="0.3">
      <c r="A46" s="12" t="s">
        <v>77</v>
      </c>
      <c r="B46" s="13" t="s">
        <v>78</v>
      </c>
      <c r="C46" s="14" t="s">
        <v>85</v>
      </c>
      <c r="D46" s="13" t="s">
        <v>86</v>
      </c>
      <c r="E46" s="62" t="s">
        <v>32</v>
      </c>
      <c r="F46" s="73"/>
      <c r="G46" s="24">
        <v>3</v>
      </c>
      <c r="H46" s="24">
        <v>37</v>
      </c>
      <c r="I46" s="74">
        <v>40</v>
      </c>
      <c r="J46" s="67">
        <v>2</v>
      </c>
      <c r="K46" s="15"/>
      <c r="L46" s="15">
        <v>58</v>
      </c>
      <c r="M46" s="30">
        <v>60</v>
      </c>
      <c r="N46" s="15">
        <v>31.5</v>
      </c>
      <c r="O46" s="15"/>
      <c r="P46" s="15">
        <v>51.379310344827587</v>
      </c>
      <c r="Q46" s="30">
        <v>50.716666666666669</v>
      </c>
      <c r="R46" s="16"/>
      <c r="S46" s="16"/>
      <c r="T46" s="16">
        <v>38.649999999999991</v>
      </c>
      <c r="U46" s="34">
        <v>38.649999999999991</v>
      </c>
      <c r="V46" s="52">
        <f t="shared" si="0"/>
        <v>0.96624999999999983</v>
      </c>
      <c r="W46" s="15">
        <v>261</v>
      </c>
      <c r="X46" s="15">
        <v>34585</v>
      </c>
      <c r="Y46" s="15">
        <v>12021</v>
      </c>
      <c r="Z46" s="15">
        <v>3722</v>
      </c>
      <c r="AA46" s="38">
        <v>50589</v>
      </c>
      <c r="AB46" s="57">
        <f t="shared" si="1"/>
        <v>1308.9003880983184</v>
      </c>
    </row>
    <row r="47" spans="1:28" x14ac:dyDescent="0.3">
      <c r="A47" s="12" t="s">
        <v>77</v>
      </c>
      <c r="B47" s="13" t="s">
        <v>78</v>
      </c>
      <c r="C47" s="14" t="s">
        <v>87</v>
      </c>
      <c r="D47" s="13" t="s">
        <v>88</v>
      </c>
      <c r="E47" s="62" t="s">
        <v>32</v>
      </c>
      <c r="F47" s="73">
        <v>2</v>
      </c>
      <c r="G47" s="24">
        <v>5</v>
      </c>
      <c r="H47" s="24">
        <v>28</v>
      </c>
      <c r="I47" s="74">
        <v>35</v>
      </c>
      <c r="J47" s="67">
        <v>1</v>
      </c>
      <c r="K47" s="15"/>
      <c r="L47" s="15">
        <v>40</v>
      </c>
      <c r="M47" s="30">
        <v>41</v>
      </c>
      <c r="N47" s="15">
        <v>40</v>
      </c>
      <c r="O47" s="15"/>
      <c r="P47" s="15">
        <v>55.825000000000003</v>
      </c>
      <c r="Q47" s="30">
        <v>55.439024390243901</v>
      </c>
      <c r="R47" s="16"/>
      <c r="S47" s="16"/>
      <c r="T47" s="16">
        <v>24.769999999999996</v>
      </c>
      <c r="U47" s="34">
        <v>24.769999999999996</v>
      </c>
      <c r="V47" s="52">
        <f t="shared" si="0"/>
        <v>0.70771428571428563</v>
      </c>
      <c r="W47" s="15">
        <v>364.99999999999994</v>
      </c>
      <c r="X47" s="15">
        <v>25098.000000000004</v>
      </c>
      <c r="Y47" s="15">
        <v>8477</v>
      </c>
      <c r="Z47" s="15">
        <v>2123</v>
      </c>
      <c r="AA47" s="38">
        <v>36063</v>
      </c>
      <c r="AB47" s="57">
        <f t="shared" si="1"/>
        <v>1455.9144125958824</v>
      </c>
    </row>
    <row r="48" spans="1:28" x14ac:dyDescent="0.3">
      <c r="A48" s="12" t="s">
        <v>77</v>
      </c>
      <c r="B48" s="13" t="s">
        <v>78</v>
      </c>
      <c r="C48" s="14" t="s">
        <v>89</v>
      </c>
      <c r="D48" s="13" t="s">
        <v>90</v>
      </c>
      <c r="E48" s="62" t="s">
        <v>32</v>
      </c>
      <c r="F48" s="73">
        <v>1</v>
      </c>
      <c r="G48" s="24">
        <v>2</v>
      </c>
      <c r="H48" s="24">
        <v>38</v>
      </c>
      <c r="I48" s="74">
        <v>41</v>
      </c>
      <c r="J48" s="67">
        <v>1</v>
      </c>
      <c r="K48" s="15">
        <v>3</v>
      </c>
      <c r="L48" s="15">
        <v>48</v>
      </c>
      <c r="M48" s="30">
        <v>52</v>
      </c>
      <c r="N48" s="15">
        <v>39</v>
      </c>
      <c r="O48" s="15">
        <v>32</v>
      </c>
      <c r="P48" s="15">
        <v>55.75</v>
      </c>
      <c r="Q48" s="30">
        <v>54.057692307692307</v>
      </c>
      <c r="R48" s="16"/>
      <c r="S48" s="16">
        <v>0.18</v>
      </c>
      <c r="T48" s="16">
        <v>29.169999999999998</v>
      </c>
      <c r="U48" s="34">
        <v>29.349999999999998</v>
      </c>
      <c r="V48" s="52">
        <f t="shared" si="0"/>
        <v>0.71585365853658534</v>
      </c>
      <c r="W48" s="15">
        <v>381</v>
      </c>
      <c r="X48" s="15">
        <v>32799</v>
      </c>
      <c r="Y48" s="15">
        <v>11385</v>
      </c>
      <c r="Z48" s="15">
        <v>3563</v>
      </c>
      <c r="AA48" s="38">
        <v>48128</v>
      </c>
      <c r="AB48" s="57">
        <f t="shared" si="1"/>
        <v>1639.7955706984669</v>
      </c>
    </row>
    <row r="49" spans="1:28" x14ac:dyDescent="0.3">
      <c r="A49" s="12" t="s">
        <v>77</v>
      </c>
      <c r="B49" s="13" t="s">
        <v>78</v>
      </c>
      <c r="C49" s="14" t="s">
        <v>91</v>
      </c>
      <c r="D49" s="13" t="s">
        <v>92</v>
      </c>
      <c r="E49" s="62" t="s">
        <v>32</v>
      </c>
      <c r="F49" s="73">
        <v>3</v>
      </c>
      <c r="G49" s="24">
        <v>9</v>
      </c>
      <c r="H49" s="24">
        <v>53</v>
      </c>
      <c r="I49" s="74">
        <v>65</v>
      </c>
      <c r="J49" s="67">
        <v>4</v>
      </c>
      <c r="K49" s="15">
        <v>6</v>
      </c>
      <c r="L49" s="15">
        <v>84</v>
      </c>
      <c r="M49" s="30">
        <v>94</v>
      </c>
      <c r="N49" s="15">
        <v>30.25</v>
      </c>
      <c r="O49" s="15">
        <v>47.666666666666664</v>
      </c>
      <c r="P49" s="15">
        <v>58.345238095238095</v>
      </c>
      <c r="Q49" s="30">
        <v>56.468085106382979</v>
      </c>
      <c r="R49" s="16"/>
      <c r="S49" s="16">
        <v>1.8799999999999997</v>
      </c>
      <c r="T49" s="16">
        <v>55.590000000000011</v>
      </c>
      <c r="U49" s="34">
        <v>57.470000000000013</v>
      </c>
      <c r="V49" s="52">
        <f t="shared" si="0"/>
        <v>0.8841538461538464</v>
      </c>
      <c r="W49" s="15">
        <v>559</v>
      </c>
      <c r="X49" s="15">
        <v>49347</v>
      </c>
      <c r="Y49" s="15">
        <v>16719</v>
      </c>
      <c r="Z49" s="15">
        <v>4857</v>
      </c>
      <c r="AA49" s="38">
        <v>71482</v>
      </c>
      <c r="AB49" s="57">
        <f t="shared" si="1"/>
        <v>1243.8141639116059</v>
      </c>
    </row>
    <row r="50" spans="1:28" x14ac:dyDescent="0.3">
      <c r="A50" s="12" t="s">
        <v>93</v>
      </c>
      <c r="B50" s="13" t="s">
        <v>94</v>
      </c>
      <c r="C50" s="14" t="s">
        <v>95</v>
      </c>
      <c r="D50" s="13" t="s">
        <v>96</v>
      </c>
      <c r="E50" s="62" t="s">
        <v>32</v>
      </c>
      <c r="F50" s="73">
        <v>1</v>
      </c>
      <c r="G50" s="24"/>
      <c r="H50" s="24">
        <v>23</v>
      </c>
      <c r="I50" s="74">
        <v>24</v>
      </c>
      <c r="J50" s="67">
        <v>1</v>
      </c>
      <c r="K50" s="15">
        <v>1</v>
      </c>
      <c r="L50" s="15">
        <v>30</v>
      </c>
      <c r="M50" s="30">
        <v>32</v>
      </c>
      <c r="N50" s="15">
        <v>38</v>
      </c>
      <c r="O50" s="15">
        <v>36</v>
      </c>
      <c r="P50" s="15">
        <v>56.366666666666667</v>
      </c>
      <c r="Q50" s="30">
        <v>55.15625</v>
      </c>
      <c r="R50" s="16">
        <v>0.52</v>
      </c>
      <c r="S50" s="16">
        <v>1</v>
      </c>
      <c r="T50" s="16">
        <v>19.670000000000002</v>
      </c>
      <c r="U50" s="34">
        <v>21.19</v>
      </c>
      <c r="V50" s="52">
        <f t="shared" si="0"/>
        <v>0.86125000000000007</v>
      </c>
      <c r="W50" s="15">
        <v>669</v>
      </c>
      <c r="X50" s="15">
        <v>24481</v>
      </c>
      <c r="Y50" s="15">
        <v>8934</v>
      </c>
      <c r="Z50" s="15">
        <v>2356</v>
      </c>
      <c r="AA50" s="38">
        <v>36440</v>
      </c>
      <c r="AB50" s="57">
        <f t="shared" si="1"/>
        <v>1762.9414610546685</v>
      </c>
    </row>
    <row r="51" spans="1:28" x14ac:dyDescent="0.3">
      <c r="A51" s="12" t="s">
        <v>93</v>
      </c>
      <c r="B51" s="13" t="s">
        <v>94</v>
      </c>
      <c r="C51" s="14" t="s">
        <v>97</v>
      </c>
      <c r="D51" s="13" t="s">
        <v>98</v>
      </c>
      <c r="E51" s="62" t="s">
        <v>32</v>
      </c>
      <c r="F51" s="73"/>
      <c r="G51" s="24">
        <v>4</v>
      </c>
      <c r="H51" s="24">
        <v>44</v>
      </c>
      <c r="I51" s="74">
        <v>48</v>
      </c>
      <c r="J51" s="67">
        <v>3</v>
      </c>
      <c r="K51" s="15"/>
      <c r="L51" s="15">
        <v>54</v>
      </c>
      <c r="M51" s="30">
        <v>57</v>
      </c>
      <c r="N51" s="15">
        <v>41.666666666666664</v>
      </c>
      <c r="O51" s="15"/>
      <c r="P51" s="15">
        <v>58.074074074074076</v>
      </c>
      <c r="Q51" s="30">
        <v>57.210526315789473</v>
      </c>
      <c r="R51" s="16"/>
      <c r="S51" s="16"/>
      <c r="T51" s="16">
        <v>39.770000000000003</v>
      </c>
      <c r="U51" s="34">
        <v>39.770000000000003</v>
      </c>
      <c r="V51" s="52">
        <f t="shared" si="0"/>
        <v>0.82854166666666673</v>
      </c>
      <c r="W51" s="15">
        <v>424</v>
      </c>
      <c r="X51" s="15">
        <v>40973</v>
      </c>
      <c r="Y51" s="15">
        <v>15381</v>
      </c>
      <c r="Z51" s="15">
        <v>4568</v>
      </c>
      <c r="AA51" s="38">
        <v>61346</v>
      </c>
      <c r="AB51" s="57">
        <f t="shared" si="1"/>
        <v>1542.5194870505404</v>
      </c>
    </row>
    <row r="52" spans="1:28" x14ac:dyDescent="0.3">
      <c r="A52" s="12" t="s">
        <v>93</v>
      </c>
      <c r="B52" s="13" t="s">
        <v>94</v>
      </c>
      <c r="C52" s="14" t="s">
        <v>99</v>
      </c>
      <c r="D52" s="13" t="s">
        <v>100</v>
      </c>
      <c r="E52" s="62" t="s">
        <v>32</v>
      </c>
      <c r="F52" s="73">
        <v>7</v>
      </c>
      <c r="G52" s="24">
        <v>8</v>
      </c>
      <c r="H52" s="24">
        <v>86</v>
      </c>
      <c r="I52" s="74">
        <v>101</v>
      </c>
      <c r="J52" s="67">
        <v>10</v>
      </c>
      <c r="K52" s="15">
        <v>2</v>
      </c>
      <c r="L52" s="15">
        <v>154</v>
      </c>
      <c r="M52" s="30">
        <v>166</v>
      </c>
      <c r="N52" s="15">
        <v>33.4</v>
      </c>
      <c r="O52" s="15">
        <v>40.5</v>
      </c>
      <c r="P52" s="15">
        <v>54.487012987012989</v>
      </c>
      <c r="Q52" s="30">
        <v>53.048192771084338</v>
      </c>
      <c r="R52" s="16"/>
      <c r="S52" s="16">
        <v>0.48</v>
      </c>
      <c r="T52" s="16">
        <v>112.05999999999999</v>
      </c>
      <c r="U52" s="34">
        <v>112.53999999999999</v>
      </c>
      <c r="V52" s="52">
        <f t="shared" si="0"/>
        <v>1.1142574257425741</v>
      </c>
      <c r="W52" s="15">
        <v>942.00000000000011</v>
      </c>
      <c r="X52" s="15">
        <v>117004.00000000001</v>
      </c>
      <c r="Y52" s="15">
        <v>32401.000000000004</v>
      </c>
      <c r="Z52" s="15">
        <v>10575.999999999998</v>
      </c>
      <c r="AA52" s="38">
        <v>160923.00000000003</v>
      </c>
      <c r="AB52" s="57">
        <f t="shared" si="1"/>
        <v>1429.9182512884311</v>
      </c>
    </row>
    <row r="53" spans="1:28" x14ac:dyDescent="0.3">
      <c r="A53" s="12" t="s">
        <v>93</v>
      </c>
      <c r="B53" s="13" t="s">
        <v>94</v>
      </c>
      <c r="C53" s="14" t="s">
        <v>101</v>
      </c>
      <c r="D53" s="13" t="s">
        <v>102</v>
      </c>
      <c r="E53" s="62" t="s">
        <v>32</v>
      </c>
      <c r="F53" s="73">
        <v>2</v>
      </c>
      <c r="G53" s="24">
        <v>1</v>
      </c>
      <c r="H53" s="24">
        <v>31</v>
      </c>
      <c r="I53" s="74">
        <v>34</v>
      </c>
      <c r="J53" s="67"/>
      <c r="K53" s="15">
        <v>2</v>
      </c>
      <c r="L53" s="15">
        <v>41</v>
      </c>
      <c r="M53" s="30">
        <v>43</v>
      </c>
      <c r="N53" s="15"/>
      <c r="O53" s="15">
        <v>33</v>
      </c>
      <c r="P53" s="15">
        <v>56.487804878048777</v>
      </c>
      <c r="Q53" s="30">
        <v>55.395348837209305</v>
      </c>
      <c r="R53" s="16"/>
      <c r="S53" s="16"/>
      <c r="T53" s="16">
        <v>28.389999999999993</v>
      </c>
      <c r="U53" s="34">
        <v>28.389999999999993</v>
      </c>
      <c r="V53" s="52">
        <f t="shared" si="0"/>
        <v>0.83499999999999985</v>
      </c>
      <c r="W53" s="15">
        <v>241.99999999999997</v>
      </c>
      <c r="X53" s="15">
        <v>30017.999999999996</v>
      </c>
      <c r="Y53" s="15">
        <v>9792</v>
      </c>
      <c r="Z53" s="15">
        <v>2770</v>
      </c>
      <c r="AA53" s="38">
        <v>42821.999999999993</v>
      </c>
      <c r="AB53" s="57">
        <f t="shared" si="1"/>
        <v>1508.3480098626278</v>
      </c>
    </row>
    <row r="54" spans="1:28" x14ac:dyDescent="0.3">
      <c r="A54" s="12" t="s">
        <v>93</v>
      </c>
      <c r="B54" s="13" t="s">
        <v>94</v>
      </c>
      <c r="C54" s="14" t="s">
        <v>103</v>
      </c>
      <c r="D54" s="13" t="s">
        <v>104</v>
      </c>
      <c r="E54" s="62" t="s">
        <v>32</v>
      </c>
      <c r="F54" s="73"/>
      <c r="G54" s="24">
        <v>1</v>
      </c>
      <c r="H54" s="24">
        <v>40</v>
      </c>
      <c r="I54" s="74">
        <v>41</v>
      </c>
      <c r="J54" s="67">
        <v>2</v>
      </c>
      <c r="K54" s="15">
        <v>1</v>
      </c>
      <c r="L54" s="15">
        <v>46</v>
      </c>
      <c r="M54" s="30">
        <v>49</v>
      </c>
      <c r="N54" s="15">
        <v>30.5</v>
      </c>
      <c r="O54" s="15">
        <v>37</v>
      </c>
      <c r="P54" s="15">
        <v>61.565217391304351</v>
      </c>
      <c r="Q54" s="30">
        <v>59.795918367346935</v>
      </c>
      <c r="R54" s="16"/>
      <c r="S54" s="16"/>
      <c r="T54" s="16">
        <v>31.839999999999996</v>
      </c>
      <c r="U54" s="34">
        <v>31.839999999999996</v>
      </c>
      <c r="V54" s="52">
        <f t="shared" si="0"/>
        <v>0.77658536585365845</v>
      </c>
      <c r="W54" s="15">
        <v>419</v>
      </c>
      <c r="X54" s="15">
        <v>32370</v>
      </c>
      <c r="Y54" s="15">
        <v>9690</v>
      </c>
      <c r="Z54" s="15">
        <v>2903</v>
      </c>
      <c r="AA54" s="38">
        <v>45382</v>
      </c>
      <c r="AB54" s="57">
        <f t="shared" si="1"/>
        <v>1425.314070351759</v>
      </c>
    </row>
    <row r="55" spans="1:28" x14ac:dyDescent="0.3">
      <c r="A55" s="12" t="s">
        <v>93</v>
      </c>
      <c r="B55" s="13" t="s">
        <v>94</v>
      </c>
      <c r="C55" s="14" t="s">
        <v>105</v>
      </c>
      <c r="D55" s="13" t="s">
        <v>106</v>
      </c>
      <c r="E55" s="62" t="s">
        <v>32</v>
      </c>
      <c r="F55" s="73">
        <v>1</v>
      </c>
      <c r="G55" s="24">
        <v>2</v>
      </c>
      <c r="H55" s="24">
        <v>25</v>
      </c>
      <c r="I55" s="74">
        <v>28</v>
      </c>
      <c r="J55" s="67">
        <v>3</v>
      </c>
      <c r="K55" s="15"/>
      <c r="L55" s="15">
        <v>37</v>
      </c>
      <c r="M55" s="30">
        <v>40</v>
      </c>
      <c r="N55" s="15">
        <v>33</v>
      </c>
      <c r="O55" s="15"/>
      <c r="P55" s="15">
        <v>58.513513513513516</v>
      </c>
      <c r="Q55" s="30">
        <v>56.6</v>
      </c>
      <c r="R55" s="16"/>
      <c r="S55" s="16"/>
      <c r="T55" s="16">
        <v>21.53</v>
      </c>
      <c r="U55" s="34">
        <v>21.53</v>
      </c>
      <c r="V55" s="52">
        <f t="shared" si="0"/>
        <v>0.76892857142857152</v>
      </c>
      <c r="W55" s="15">
        <v>173</v>
      </c>
      <c r="X55" s="15">
        <v>23515</v>
      </c>
      <c r="Y55" s="15">
        <v>7345</v>
      </c>
      <c r="Z55" s="15">
        <v>2046</v>
      </c>
      <c r="AA55" s="38">
        <v>33079</v>
      </c>
      <c r="AB55" s="57">
        <f t="shared" si="1"/>
        <v>1536.4143056200649</v>
      </c>
    </row>
    <row r="56" spans="1:28" x14ac:dyDescent="0.3">
      <c r="A56" s="12" t="s">
        <v>93</v>
      </c>
      <c r="B56" s="13" t="s">
        <v>94</v>
      </c>
      <c r="C56" s="14" t="s">
        <v>107</v>
      </c>
      <c r="D56" s="13" t="s">
        <v>108</v>
      </c>
      <c r="E56" s="62" t="s">
        <v>32</v>
      </c>
      <c r="F56" s="73"/>
      <c r="G56" s="24">
        <v>2</v>
      </c>
      <c r="H56" s="24">
        <v>27</v>
      </c>
      <c r="I56" s="74">
        <v>29</v>
      </c>
      <c r="J56" s="67">
        <v>3</v>
      </c>
      <c r="K56" s="15">
        <v>1</v>
      </c>
      <c r="L56" s="15">
        <v>34</v>
      </c>
      <c r="M56" s="30">
        <v>38</v>
      </c>
      <c r="N56" s="15">
        <v>28.333333333333332</v>
      </c>
      <c r="O56" s="15">
        <v>47</v>
      </c>
      <c r="P56" s="15">
        <v>59.941176470588232</v>
      </c>
      <c r="Q56" s="30">
        <v>57.10526315789474</v>
      </c>
      <c r="R56" s="16"/>
      <c r="S56" s="16">
        <v>1</v>
      </c>
      <c r="T56" s="16">
        <v>23.95</v>
      </c>
      <c r="U56" s="34">
        <v>24.95</v>
      </c>
      <c r="V56" s="52">
        <f t="shared" si="0"/>
        <v>0.8603448275862069</v>
      </c>
      <c r="W56" s="15">
        <v>320</v>
      </c>
      <c r="X56" s="15">
        <v>26522</v>
      </c>
      <c r="Y56" s="15">
        <v>8279</v>
      </c>
      <c r="Z56" s="15">
        <v>1881</v>
      </c>
      <c r="AA56" s="38">
        <v>37002</v>
      </c>
      <c r="AB56" s="57">
        <f t="shared" si="1"/>
        <v>1483.0460921843687</v>
      </c>
    </row>
    <row r="57" spans="1:28" x14ac:dyDescent="0.3">
      <c r="A57" s="12" t="s">
        <v>109</v>
      </c>
      <c r="B57" s="13" t="s">
        <v>110</v>
      </c>
      <c r="C57" s="14" t="s">
        <v>111</v>
      </c>
      <c r="D57" s="13" t="s">
        <v>112</v>
      </c>
      <c r="E57" s="62" t="s">
        <v>32</v>
      </c>
      <c r="F57" s="73">
        <v>1</v>
      </c>
      <c r="G57" s="24">
        <v>5</v>
      </c>
      <c r="H57" s="24">
        <v>38</v>
      </c>
      <c r="I57" s="74">
        <v>44</v>
      </c>
      <c r="J57" s="67">
        <v>3</v>
      </c>
      <c r="K57" s="15">
        <v>6</v>
      </c>
      <c r="L57" s="15">
        <v>72</v>
      </c>
      <c r="M57" s="30">
        <v>81</v>
      </c>
      <c r="N57" s="15">
        <v>31.333333333333332</v>
      </c>
      <c r="O57" s="15">
        <v>50.5</v>
      </c>
      <c r="P57" s="15">
        <v>58.791666666666664</v>
      </c>
      <c r="Q57" s="30">
        <v>57.160493827160494</v>
      </c>
      <c r="R57" s="16"/>
      <c r="S57" s="16">
        <v>0.51</v>
      </c>
      <c r="T57" s="16">
        <v>46.470000000000006</v>
      </c>
      <c r="U57" s="34">
        <v>46.980000000000004</v>
      </c>
      <c r="V57" s="52">
        <f t="shared" si="0"/>
        <v>1.0677272727272729</v>
      </c>
      <c r="W57" s="15">
        <v>418</v>
      </c>
      <c r="X57" s="15">
        <v>36138</v>
      </c>
      <c r="Y57" s="15">
        <v>13594</v>
      </c>
      <c r="Z57" s="15">
        <v>3758</v>
      </c>
      <c r="AA57" s="38">
        <v>53908</v>
      </c>
      <c r="AB57" s="57">
        <f t="shared" si="1"/>
        <v>1147.4670072371221</v>
      </c>
    </row>
    <row r="58" spans="1:28" x14ac:dyDescent="0.3">
      <c r="A58" s="12" t="s">
        <v>109</v>
      </c>
      <c r="B58" s="13" t="s">
        <v>110</v>
      </c>
      <c r="C58" s="14" t="s">
        <v>113</v>
      </c>
      <c r="D58" s="13" t="s">
        <v>114</v>
      </c>
      <c r="E58" s="62" t="s">
        <v>32</v>
      </c>
      <c r="F58" s="73">
        <v>1</v>
      </c>
      <c r="G58" s="24">
        <v>7</v>
      </c>
      <c r="H58" s="24">
        <v>52</v>
      </c>
      <c r="I58" s="74">
        <v>60</v>
      </c>
      <c r="J58" s="67">
        <v>6</v>
      </c>
      <c r="K58" s="15">
        <v>3</v>
      </c>
      <c r="L58" s="15">
        <v>75</v>
      </c>
      <c r="M58" s="30">
        <v>84</v>
      </c>
      <c r="N58" s="15">
        <v>35.5</v>
      </c>
      <c r="O58" s="15">
        <v>65.333333333333329</v>
      </c>
      <c r="P58" s="15">
        <v>56.693333333333335</v>
      </c>
      <c r="Q58" s="30">
        <v>55.488095238095241</v>
      </c>
      <c r="R58" s="16">
        <v>0.45</v>
      </c>
      <c r="S58" s="16">
        <v>2</v>
      </c>
      <c r="T58" s="16">
        <v>56.06</v>
      </c>
      <c r="U58" s="34">
        <v>58.510000000000005</v>
      </c>
      <c r="V58" s="52">
        <f t="shared" si="0"/>
        <v>0.96766666666666667</v>
      </c>
      <c r="W58" s="15">
        <v>612</v>
      </c>
      <c r="X58" s="15">
        <v>53568</v>
      </c>
      <c r="Y58" s="15">
        <v>18946</v>
      </c>
      <c r="Z58" s="15">
        <v>5423</v>
      </c>
      <c r="AA58" s="38">
        <v>78549</v>
      </c>
      <c r="AB58" s="57">
        <f t="shared" si="1"/>
        <v>1352.8935583878745</v>
      </c>
    </row>
    <row r="59" spans="1:28" x14ac:dyDescent="0.3">
      <c r="A59" s="12" t="s">
        <v>109</v>
      </c>
      <c r="B59" s="13" t="s">
        <v>110</v>
      </c>
      <c r="C59" s="14" t="s">
        <v>115</v>
      </c>
      <c r="D59" s="13" t="s">
        <v>116</v>
      </c>
      <c r="E59" s="62" t="s">
        <v>32</v>
      </c>
      <c r="F59" s="73">
        <v>1</v>
      </c>
      <c r="G59" s="24">
        <v>3</v>
      </c>
      <c r="H59" s="24">
        <v>43</v>
      </c>
      <c r="I59" s="74">
        <v>47</v>
      </c>
      <c r="J59" s="67">
        <v>1</v>
      </c>
      <c r="K59" s="15">
        <v>6</v>
      </c>
      <c r="L59" s="15">
        <v>58</v>
      </c>
      <c r="M59" s="30">
        <v>65</v>
      </c>
      <c r="N59" s="15">
        <v>41</v>
      </c>
      <c r="O59" s="15">
        <v>47.333333333333336</v>
      </c>
      <c r="P59" s="15">
        <v>60.5</v>
      </c>
      <c r="Q59" s="30">
        <v>58.984615384615381</v>
      </c>
      <c r="R59" s="16"/>
      <c r="S59" s="16">
        <v>2.2999999999999998</v>
      </c>
      <c r="T59" s="16">
        <v>32.430000000000007</v>
      </c>
      <c r="U59" s="34">
        <v>34.730000000000004</v>
      </c>
      <c r="V59" s="52">
        <f t="shared" si="0"/>
        <v>0.73893617021276603</v>
      </c>
      <c r="W59" s="15">
        <v>451</v>
      </c>
      <c r="X59" s="15">
        <v>37040</v>
      </c>
      <c r="Y59" s="15">
        <v>13433.999999999998</v>
      </c>
      <c r="Z59" s="15">
        <v>3600</v>
      </c>
      <c r="AA59" s="38">
        <v>54525.000000000007</v>
      </c>
      <c r="AB59" s="57">
        <f t="shared" si="1"/>
        <v>1569.9683270947307</v>
      </c>
    </row>
    <row r="60" spans="1:28" x14ac:dyDescent="0.3">
      <c r="A60" s="12" t="s">
        <v>117</v>
      </c>
      <c r="B60" s="13" t="s">
        <v>118</v>
      </c>
      <c r="C60" s="14" t="s">
        <v>119</v>
      </c>
      <c r="D60" s="13" t="s">
        <v>120</v>
      </c>
      <c r="E60" s="62" t="s">
        <v>32</v>
      </c>
      <c r="F60" s="73">
        <v>2</v>
      </c>
      <c r="G60" s="24">
        <v>9</v>
      </c>
      <c r="H60" s="24">
        <v>56</v>
      </c>
      <c r="I60" s="74">
        <v>67</v>
      </c>
      <c r="J60" s="67">
        <v>7</v>
      </c>
      <c r="K60" s="15">
        <v>2</v>
      </c>
      <c r="L60" s="15">
        <v>80</v>
      </c>
      <c r="M60" s="30">
        <v>89</v>
      </c>
      <c r="N60" s="15">
        <v>43.285714285714285</v>
      </c>
      <c r="O60" s="15">
        <v>39</v>
      </c>
      <c r="P60" s="15">
        <v>60.075000000000003</v>
      </c>
      <c r="Q60" s="30">
        <v>58.280898876404493</v>
      </c>
      <c r="R60" s="16">
        <v>1.42</v>
      </c>
      <c r="S60" s="16">
        <v>2</v>
      </c>
      <c r="T60" s="16">
        <v>51.589999999999996</v>
      </c>
      <c r="U60" s="34">
        <v>55.01</v>
      </c>
      <c r="V60" s="52">
        <f t="shared" si="0"/>
        <v>0.79985074626865671</v>
      </c>
      <c r="W60" s="15">
        <v>590</v>
      </c>
      <c r="X60" s="15">
        <v>59536.999999999993</v>
      </c>
      <c r="Y60" s="15">
        <v>21921</v>
      </c>
      <c r="Z60" s="15">
        <v>5247</v>
      </c>
      <c r="AA60" s="38">
        <v>87295</v>
      </c>
      <c r="AB60" s="57">
        <f t="shared" si="1"/>
        <v>1628.9419667848481</v>
      </c>
    </row>
    <row r="61" spans="1:28" x14ac:dyDescent="0.3">
      <c r="A61" s="12" t="s">
        <v>117</v>
      </c>
      <c r="B61" s="13" t="s">
        <v>118</v>
      </c>
      <c r="C61" s="14" t="s">
        <v>121</v>
      </c>
      <c r="D61" s="13" t="s">
        <v>122</v>
      </c>
      <c r="E61" s="62" t="s">
        <v>32</v>
      </c>
      <c r="F61" s="73">
        <v>3</v>
      </c>
      <c r="G61" s="24">
        <v>3</v>
      </c>
      <c r="H61" s="24">
        <v>51</v>
      </c>
      <c r="I61" s="74">
        <v>57</v>
      </c>
      <c r="J61" s="67">
        <v>1</v>
      </c>
      <c r="K61" s="15">
        <v>4</v>
      </c>
      <c r="L61" s="15">
        <v>69</v>
      </c>
      <c r="M61" s="30">
        <v>74</v>
      </c>
      <c r="N61" s="15">
        <v>28</v>
      </c>
      <c r="O61" s="15">
        <v>48.75</v>
      </c>
      <c r="P61" s="15">
        <v>58.579710144927539</v>
      </c>
      <c r="Q61" s="30">
        <v>57.635135135135137</v>
      </c>
      <c r="R61" s="16"/>
      <c r="S61" s="16">
        <v>1.04</v>
      </c>
      <c r="T61" s="16">
        <v>47.429999999999986</v>
      </c>
      <c r="U61" s="34">
        <v>48.469999999999985</v>
      </c>
      <c r="V61" s="52">
        <f t="shared" si="0"/>
        <v>0.85035087719298219</v>
      </c>
      <c r="W61" s="15">
        <v>450.99999999999994</v>
      </c>
      <c r="X61" s="15">
        <v>59366.999999999993</v>
      </c>
      <c r="Y61" s="15">
        <v>18740</v>
      </c>
      <c r="Z61" s="15">
        <v>4437.9999999999991</v>
      </c>
      <c r="AA61" s="38">
        <v>82996.000000000015</v>
      </c>
      <c r="AB61" s="57">
        <f t="shared" si="1"/>
        <v>1712.3168970497222</v>
      </c>
    </row>
    <row r="62" spans="1:28" x14ac:dyDescent="0.3">
      <c r="A62" s="12" t="s">
        <v>117</v>
      </c>
      <c r="B62" s="13" t="s">
        <v>118</v>
      </c>
      <c r="C62" s="14" t="s">
        <v>123</v>
      </c>
      <c r="D62" s="13" t="s">
        <v>124</v>
      </c>
      <c r="E62" s="62" t="s">
        <v>32</v>
      </c>
      <c r="F62" s="73">
        <v>4</v>
      </c>
      <c r="G62" s="24">
        <v>4</v>
      </c>
      <c r="H62" s="24">
        <v>56</v>
      </c>
      <c r="I62" s="74">
        <v>64</v>
      </c>
      <c r="J62" s="67">
        <v>7</v>
      </c>
      <c r="K62" s="15">
        <v>1</v>
      </c>
      <c r="L62" s="15">
        <v>85</v>
      </c>
      <c r="M62" s="30">
        <v>93</v>
      </c>
      <c r="N62" s="15">
        <v>39.857142857142854</v>
      </c>
      <c r="O62" s="15">
        <v>40</v>
      </c>
      <c r="P62" s="15">
        <v>56.164705882352941</v>
      </c>
      <c r="Q62" s="30">
        <v>54.763440860215056</v>
      </c>
      <c r="R62" s="16"/>
      <c r="S62" s="16"/>
      <c r="T62" s="16">
        <v>53.54</v>
      </c>
      <c r="U62" s="34">
        <v>53.54</v>
      </c>
      <c r="V62" s="52">
        <f t="shared" si="0"/>
        <v>0.83656249999999999</v>
      </c>
      <c r="W62" s="15">
        <v>498</v>
      </c>
      <c r="X62" s="15">
        <v>57397</v>
      </c>
      <c r="Y62" s="15">
        <v>18969.999999999996</v>
      </c>
      <c r="Z62" s="15">
        <v>5013</v>
      </c>
      <c r="AA62" s="38">
        <v>81878</v>
      </c>
      <c r="AB62" s="57">
        <f t="shared" si="1"/>
        <v>1529.2865147553232</v>
      </c>
    </row>
    <row r="63" spans="1:28" x14ac:dyDescent="0.3">
      <c r="A63" s="12" t="s">
        <v>117</v>
      </c>
      <c r="B63" s="13" t="s">
        <v>118</v>
      </c>
      <c r="C63" s="14" t="s">
        <v>125</v>
      </c>
      <c r="D63" s="13" t="s">
        <v>126</v>
      </c>
      <c r="E63" s="62" t="s">
        <v>32</v>
      </c>
      <c r="F63" s="73">
        <v>5</v>
      </c>
      <c r="G63" s="24">
        <v>3</v>
      </c>
      <c r="H63" s="24">
        <v>35</v>
      </c>
      <c r="I63" s="74">
        <v>43</v>
      </c>
      <c r="J63" s="67">
        <v>1</v>
      </c>
      <c r="K63" s="15">
        <v>1</v>
      </c>
      <c r="L63" s="15">
        <v>60</v>
      </c>
      <c r="M63" s="30">
        <v>62</v>
      </c>
      <c r="N63" s="15">
        <v>35</v>
      </c>
      <c r="O63" s="15">
        <v>70</v>
      </c>
      <c r="P63" s="15">
        <v>60.55</v>
      </c>
      <c r="Q63" s="30">
        <v>60.29032258064516</v>
      </c>
      <c r="R63" s="16">
        <v>0.32</v>
      </c>
      <c r="S63" s="16">
        <v>4.9999999999999996E-2</v>
      </c>
      <c r="T63" s="16">
        <v>35.970000000000013</v>
      </c>
      <c r="U63" s="34">
        <v>36.340000000000011</v>
      </c>
      <c r="V63" s="52">
        <f t="shared" si="0"/>
        <v>0.83767441860465142</v>
      </c>
      <c r="W63" s="15">
        <v>448.00000000000006</v>
      </c>
      <c r="X63" s="15">
        <v>43925</v>
      </c>
      <c r="Y63" s="15">
        <v>14063.000000000002</v>
      </c>
      <c r="Z63" s="15">
        <v>3256</v>
      </c>
      <c r="AA63" s="38">
        <v>61692</v>
      </c>
      <c r="AB63" s="57">
        <f t="shared" si="1"/>
        <v>1712.7151582454187</v>
      </c>
    </row>
    <row r="64" spans="1:28" x14ac:dyDescent="0.3">
      <c r="A64" s="12" t="s">
        <v>117</v>
      </c>
      <c r="B64" s="13" t="s">
        <v>118</v>
      </c>
      <c r="C64" s="14" t="s">
        <v>127</v>
      </c>
      <c r="D64" s="13" t="s">
        <v>128</v>
      </c>
      <c r="E64" s="62" t="s">
        <v>32</v>
      </c>
      <c r="F64" s="73">
        <v>1</v>
      </c>
      <c r="G64" s="24">
        <v>9</v>
      </c>
      <c r="H64" s="24">
        <v>45</v>
      </c>
      <c r="I64" s="74">
        <v>55</v>
      </c>
      <c r="J64" s="67">
        <v>3</v>
      </c>
      <c r="K64" s="15">
        <v>3</v>
      </c>
      <c r="L64" s="15">
        <v>69</v>
      </c>
      <c r="M64" s="30">
        <v>75</v>
      </c>
      <c r="N64" s="15">
        <v>37.333333333333336</v>
      </c>
      <c r="O64" s="15">
        <v>42</v>
      </c>
      <c r="P64" s="15">
        <v>60.739130434782609</v>
      </c>
      <c r="Q64" s="30">
        <v>59.053333333333335</v>
      </c>
      <c r="R64" s="16">
        <v>2</v>
      </c>
      <c r="S64" s="16">
        <v>2.62</v>
      </c>
      <c r="T64" s="16">
        <v>48.779999999999994</v>
      </c>
      <c r="U64" s="34">
        <v>53.400000000000006</v>
      </c>
      <c r="V64" s="52">
        <f t="shared" si="0"/>
        <v>0.93454545454545435</v>
      </c>
      <c r="W64" s="15">
        <v>509</v>
      </c>
      <c r="X64" s="15">
        <v>54313</v>
      </c>
      <c r="Y64" s="15">
        <v>17157</v>
      </c>
      <c r="Z64" s="15">
        <v>4246</v>
      </c>
      <c r="AA64" s="38">
        <v>76225</v>
      </c>
      <c r="AB64" s="57">
        <f t="shared" si="1"/>
        <v>1482.9766536964983</v>
      </c>
    </row>
    <row r="65" spans="1:28" x14ac:dyDescent="0.3">
      <c r="A65" s="12" t="s">
        <v>117</v>
      </c>
      <c r="B65" s="13" t="s">
        <v>118</v>
      </c>
      <c r="C65" s="14" t="s">
        <v>129</v>
      </c>
      <c r="D65" s="13" t="s">
        <v>130</v>
      </c>
      <c r="E65" s="62" t="s">
        <v>32</v>
      </c>
      <c r="F65" s="73">
        <v>5</v>
      </c>
      <c r="G65" s="24">
        <v>4</v>
      </c>
      <c r="H65" s="24">
        <v>50</v>
      </c>
      <c r="I65" s="74">
        <v>59</v>
      </c>
      <c r="J65" s="67">
        <v>8</v>
      </c>
      <c r="K65" s="15">
        <v>4</v>
      </c>
      <c r="L65" s="15">
        <v>72</v>
      </c>
      <c r="M65" s="30">
        <v>84</v>
      </c>
      <c r="N65" s="15">
        <v>42</v>
      </c>
      <c r="O65" s="15">
        <v>50</v>
      </c>
      <c r="P65" s="15">
        <v>59.097222222222221</v>
      </c>
      <c r="Q65" s="30">
        <v>57.035714285714285</v>
      </c>
      <c r="R65" s="16">
        <v>0.72</v>
      </c>
      <c r="S65" s="16">
        <v>1.4</v>
      </c>
      <c r="T65" s="16">
        <v>53</v>
      </c>
      <c r="U65" s="34">
        <v>55.12</v>
      </c>
      <c r="V65" s="52">
        <f t="shared" si="0"/>
        <v>0.92203389830508475</v>
      </c>
      <c r="W65" s="15">
        <v>596</v>
      </c>
      <c r="X65" s="15">
        <v>63820</v>
      </c>
      <c r="Y65" s="15">
        <v>20261</v>
      </c>
      <c r="Z65" s="15">
        <v>5475</v>
      </c>
      <c r="AA65" s="38">
        <v>90152</v>
      </c>
      <c r="AB65" s="57">
        <f t="shared" si="1"/>
        <v>1657.2058823529412</v>
      </c>
    </row>
    <row r="66" spans="1:28" x14ac:dyDescent="0.3">
      <c r="A66" s="12" t="s">
        <v>117</v>
      </c>
      <c r="B66" s="13" t="s">
        <v>118</v>
      </c>
      <c r="C66" s="14" t="s">
        <v>131</v>
      </c>
      <c r="D66" s="13" t="s">
        <v>132</v>
      </c>
      <c r="E66" s="62" t="s">
        <v>32</v>
      </c>
      <c r="F66" s="73">
        <v>1</v>
      </c>
      <c r="G66" s="24">
        <v>3</v>
      </c>
      <c r="H66" s="24">
        <v>48</v>
      </c>
      <c r="I66" s="74">
        <v>52</v>
      </c>
      <c r="J66" s="67">
        <v>3</v>
      </c>
      <c r="K66" s="15">
        <v>10</v>
      </c>
      <c r="L66" s="15">
        <v>71</v>
      </c>
      <c r="M66" s="30">
        <v>84</v>
      </c>
      <c r="N66" s="15">
        <v>31.666666666666668</v>
      </c>
      <c r="O66" s="15">
        <v>43.3</v>
      </c>
      <c r="P66" s="15">
        <v>58.802816901408448</v>
      </c>
      <c r="Q66" s="30">
        <v>55.988095238095241</v>
      </c>
      <c r="R66" s="16"/>
      <c r="S66" s="16">
        <v>3.03</v>
      </c>
      <c r="T66" s="16">
        <v>48.509999999999991</v>
      </c>
      <c r="U66" s="34">
        <v>51.539999999999992</v>
      </c>
      <c r="V66" s="52">
        <f t="shared" si="0"/>
        <v>0.99115384615384605</v>
      </c>
      <c r="W66" s="15">
        <v>504</v>
      </c>
      <c r="X66" s="15">
        <v>53849.000000000007</v>
      </c>
      <c r="Y66" s="15">
        <v>16871</v>
      </c>
      <c r="Z66" s="15">
        <v>4915.0000000000009</v>
      </c>
      <c r="AA66" s="38">
        <v>76138.999999999985</v>
      </c>
      <c r="AB66" s="57">
        <f t="shared" si="1"/>
        <v>1477.2797826930539</v>
      </c>
    </row>
    <row r="67" spans="1:28" x14ac:dyDescent="0.3">
      <c r="A67" s="12" t="s">
        <v>133</v>
      </c>
      <c r="B67" s="13" t="s">
        <v>134</v>
      </c>
      <c r="C67" s="14" t="s">
        <v>135</v>
      </c>
      <c r="D67" s="13" t="s">
        <v>136</v>
      </c>
      <c r="E67" s="62" t="s">
        <v>32</v>
      </c>
      <c r="F67" s="73">
        <v>1</v>
      </c>
      <c r="G67" s="24">
        <v>6</v>
      </c>
      <c r="H67" s="24">
        <v>40</v>
      </c>
      <c r="I67" s="74">
        <v>47</v>
      </c>
      <c r="J67" s="67">
        <v>4</v>
      </c>
      <c r="K67" s="15">
        <v>1</v>
      </c>
      <c r="L67" s="15">
        <v>53</v>
      </c>
      <c r="M67" s="30">
        <v>58</v>
      </c>
      <c r="N67" s="15">
        <v>44.75</v>
      </c>
      <c r="O67" s="15">
        <v>48</v>
      </c>
      <c r="P67" s="15">
        <v>56.547169811320757</v>
      </c>
      <c r="Q67" s="30">
        <v>55.586206896551722</v>
      </c>
      <c r="R67" s="16">
        <v>2.4</v>
      </c>
      <c r="S67" s="16">
        <v>0.96</v>
      </c>
      <c r="T67" s="16">
        <v>45.31</v>
      </c>
      <c r="U67" s="34">
        <v>48.67</v>
      </c>
      <c r="V67" s="52">
        <f t="shared" si="0"/>
        <v>0.98446808510638306</v>
      </c>
      <c r="W67" s="15">
        <v>503</v>
      </c>
      <c r="X67" s="15">
        <v>52577</v>
      </c>
      <c r="Y67" s="15">
        <v>16603</v>
      </c>
      <c r="Z67" s="15">
        <v>3845</v>
      </c>
      <c r="AA67" s="38">
        <v>73528</v>
      </c>
      <c r="AB67" s="57">
        <f t="shared" si="1"/>
        <v>1589.1074130105899</v>
      </c>
    </row>
    <row r="68" spans="1:28" x14ac:dyDescent="0.3">
      <c r="A68" s="12" t="s">
        <v>133</v>
      </c>
      <c r="B68" s="13" t="s">
        <v>134</v>
      </c>
      <c r="C68" s="14" t="s">
        <v>137</v>
      </c>
      <c r="D68" s="13" t="s">
        <v>138</v>
      </c>
      <c r="E68" s="62" t="s">
        <v>32</v>
      </c>
      <c r="F68" s="73">
        <v>1</v>
      </c>
      <c r="G68" s="24">
        <v>4</v>
      </c>
      <c r="H68" s="24">
        <v>47</v>
      </c>
      <c r="I68" s="74">
        <v>52</v>
      </c>
      <c r="J68" s="67">
        <v>1</v>
      </c>
      <c r="K68" s="15">
        <v>1</v>
      </c>
      <c r="L68" s="15">
        <v>65</v>
      </c>
      <c r="M68" s="30">
        <v>67</v>
      </c>
      <c r="N68" s="15">
        <v>42</v>
      </c>
      <c r="O68" s="15">
        <v>64</v>
      </c>
      <c r="P68" s="15">
        <v>54.95384615384615</v>
      </c>
      <c r="Q68" s="30">
        <v>54.895522388059703</v>
      </c>
      <c r="R68" s="16"/>
      <c r="S68" s="16">
        <v>0.67999999999999994</v>
      </c>
      <c r="T68" s="16">
        <v>46.949999999999996</v>
      </c>
      <c r="U68" s="34">
        <v>47.629999999999995</v>
      </c>
      <c r="V68" s="52">
        <f t="shared" si="0"/>
        <v>0.91596153846153838</v>
      </c>
      <c r="W68" s="15">
        <v>441</v>
      </c>
      <c r="X68" s="15">
        <v>46441</v>
      </c>
      <c r="Y68" s="15">
        <v>15610</v>
      </c>
      <c r="Z68" s="15">
        <v>4232</v>
      </c>
      <c r="AA68" s="38">
        <v>66724</v>
      </c>
      <c r="AB68" s="57">
        <f t="shared" si="1"/>
        <v>1400.8817971866472</v>
      </c>
    </row>
    <row r="69" spans="1:28" x14ac:dyDescent="0.3">
      <c r="A69" s="12" t="s">
        <v>133</v>
      </c>
      <c r="B69" s="13" t="s">
        <v>134</v>
      </c>
      <c r="C69" s="14" t="s">
        <v>139</v>
      </c>
      <c r="D69" s="13" t="s">
        <v>140</v>
      </c>
      <c r="E69" s="62" t="s">
        <v>32</v>
      </c>
      <c r="F69" s="73">
        <v>3</v>
      </c>
      <c r="G69" s="24">
        <v>17</v>
      </c>
      <c r="H69" s="24">
        <v>80</v>
      </c>
      <c r="I69" s="74">
        <v>100</v>
      </c>
      <c r="J69" s="67">
        <v>7</v>
      </c>
      <c r="K69" s="15">
        <v>3</v>
      </c>
      <c r="L69" s="15">
        <v>132</v>
      </c>
      <c r="M69" s="30">
        <v>142</v>
      </c>
      <c r="N69" s="15">
        <v>37.142857142857146</v>
      </c>
      <c r="O69" s="15">
        <v>50</v>
      </c>
      <c r="P69" s="15">
        <v>57</v>
      </c>
      <c r="Q69" s="30">
        <v>55.87323943661972</v>
      </c>
      <c r="R69" s="16">
        <v>1</v>
      </c>
      <c r="S69" s="16">
        <v>2.6</v>
      </c>
      <c r="T69" s="16">
        <v>84.70999999999998</v>
      </c>
      <c r="U69" s="34">
        <v>88.309999999999988</v>
      </c>
      <c r="V69" s="52">
        <f t="shared" si="0"/>
        <v>0.87309999999999977</v>
      </c>
      <c r="W69" s="15">
        <v>1003</v>
      </c>
      <c r="X69" s="15">
        <v>95226</v>
      </c>
      <c r="Y69" s="15">
        <v>27744</v>
      </c>
      <c r="Z69" s="15">
        <v>7713</v>
      </c>
      <c r="AA69" s="38">
        <v>131686</v>
      </c>
      <c r="AB69" s="57">
        <f t="shared" si="1"/>
        <v>1508.2579315084188</v>
      </c>
    </row>
    <row r="70" spans="1:28" x14ac:dyDescent="0.3">
      <c r="A70" s="12" t="s">
        <v>133</v>
      </c>
      <c r="B70" s="13" t="s">
        <v>134</v>
      </c>
      <c r="C70" s="14" t="s">
        <v>141</v>
      </c>
      <c r="D70" s="13" t="s">
        <v>142</v>
      </c>
      <c r="E70" s="62" t="s">
        <v>32</v>
      </c>
      <c r="F70" s="73">
        <v>5</v>
      </c>
      <c r="G70" s="24">
        <v>1</v>
      </c>
      <c r="H70" s="24">
        <v>38</v>
      </c>
      <c r="I70" s="74">
        <v>44</v>
      </c>
      <c r="J70" s="67">
        <v>1</v>
      </c>
      <c r="K70" s="15">
        <v>2</v>
      </c>
      <c r="L70" s="15">
        <v>58</v>
      </c>
      <c r="M70" s="30">
        <v>61</v>
      </c>
      <c r="N70" s="15">
        <v>43</v>
      </c>
      <c r="O70" s="15">
        <v>39</v>
      </c>
      <c r="P70" s="15">
        <v>54.982758620689658</v>
      </c>
      <c r="Q70" s="30">
        <v>54.26229508196721</v>
      </c>
      <c r="R70" s="16">
        <v>1</v>
      </c>
      <c r="S70" s="16">
        <v>0.16</v>
      </c>
      <c r="T70" s="16">
        <v>33.199999999999996</v>
      </c>
      <c r="U70" s="34">
        <v>34.36</v>
      </c>
      <c r="V70" s="52">
        <f t="shared" si="0"/>
        <v>0.75818181818181796</v>
      </c>
      <c r="W70" s="15">
        <v>436</v>
      </c>
      <c r="X70" s="15">
        <v>35565</v>
      </c>
      <c r="Y70" s="15">
        <v>12181</v>
      </c>
      <c r="Z70" s="15">
        <v>3890</v>
      </c>
      <c r="AA70" s="38">
        <v>52072</v>
      </c>
      <c r="AB70" s="57">
        <f t="shared" si="1"/>
        <v>1560.9112709832139</v>
      </c>
    </row>
    <row r="71" spans="1:28" x14ac:dyDescent="0.3">
      <c r="A71" s="12" t="s">
        <v>143</v>
      </c>
      <c r="B71" s="13" t="s">
        <v>144</v>
      </c>
      <c r="C71" s="14" t="s">
        <v>145</v>
      </c>
      <c r="D71" s="13" t="s">
        <v>146</v>
      </c>
      <c r="E71" s="62" t="s">
        <v>32</v>
      </c>
      <c r="F71" s="73">
        <v>2</v>
      </c>
      <c r="G71" s="24">
        <v>12</v>
      </c>
      <c r="H71" s="24">
        <v>83</v>
      </c>
      <c r="I71" s="74">
        <v>97</v>
      </c>
      <c r="J71" s="67">
        <v>15</v>
      </c>
      <c r="K71" s="15">
        <v>10</v>
      </c>
      <c r="L71" s="15">
        <v>132</v>
      </c>
      <c r="M71" s="30">
        <v>157</v>
      </c>
      <c r="N71" s="15">
        <v>31.266666666666666</v>
      </c>
      <c r="O71" s="15">
        <v>67.599999999999994</v>
      </c>
      <c r="P71" s="15">
        <v>57.909090909090907</v>
      </c>
      <c r="Q71" s="30">
        <v>55.980891719745223</v>
      </c>
      <c r="R71" s="16"/>
      <c r="S71" s="16">
        <v>3.2</v>
      </c>
      <c r="T71" s="16">
        <v>93.139999999999986</v>
      </c>
      <c r="U71" s="34">
        <v>96.34</v>
      </c>
      <c r="V71" s="52">
        <f t="shared" si="0"/>
        <v>0.99319587628865968</v>
      </c>
      <c r="W71" s="15">
        <v>814.99999999999989</v>
      </c>
      <c r="X71" s="15">
        <v>85630</v>
      </c>
      <c r="Y71" s="15">
        <v>27280.000000000004</v>
      </c>
      <c r="Z71" s="15">
        <v>8919</v>
      </c>
      <c r="AA71" s="38">
        <v>122644.00000000001</v>
      </c>
      <c r="AB71" s="57">
        <f t="shared" si="1"/>
        <v>1273.0330080963258</v>
      </c>
    </row>
    <row r="72" spans="1:28" x14ac:dyDescent="0.3">
      <c r="A72" s="12" t="s">
        <v>143</v>
      </c>
      <c r="B72" s="13" t="s">
        <v>144</v>
      </c>
      <c r="C72" s="14" t="s">
        <v>147</v>
      </c>
      <c r="D72" s="13" t="s">
        <v>148</v>
      </c>
      <c r="E72" s="62" t="s">
        <v>32</v>
      </c>
      <c r="F72" s="73">
        <v>1</v>
      </c>
      <c r="G72" s="24">
        <v>2</v>
      </c>
      <c r="H72" s="24">
        <v>47</v>
      </c>
      <c r="I72" s="74">
        <v>50</v>
      </c>
      <c r="J72" s="67">
        <v>7</v>
      </c>
      <c r="K72" s="15">
        <v>3</v>
      </c>
      <c r="L72" s="15">
        <v>77</v>
      </c>
      <c r="M72" s="30">
        <v>87</v>
      </c>
      <c r="N72" s="15">
        <v>38</v>
      </c>
      <c r="O72" s="15">
        <v>45.333333333333336</v>
      </c>
      <c r="P72" s="15">
        <v>57.363636363636367</v>
      </c>
      <c r="Q72" s="30">
        <v>55.390804597701148</v>
      </c>
      <c r="R72" s="16"/>
      <c r="S72" s="16">
        <v>2.2000000000000002</v>
      </c>
      <c r="T72" s="16">
        <v>41.41</v>
      </c>
      <c r="U72" s="34">
        <v>43.609999999999992</v>
      </c>
      <c r="V72" s="52">
        <f t="shared" si="0"/>
        <v>0.87219999999999998</v>
      </c>
      <c r="W72" s="15">
        <v>518</v>
      </c>
      <c r="X72" s="15">
        <v>38364</v>
      </c>
      <c r="Y72" s="15">
        <v>13250</v>
      </c>
      <c r="Z72" s="15">
        <v>3866</v>
      </c>
      <c r="AA72" s="38">
        <v>55998</v>
      </c>
      <c r="AB72" s="57">
        <f t="shared" si="1"/>
        <v>1284.0632882366431</v>
      </c>
    </row>
    <row r="73" spans="1:28" x14ac:dyDescent="0.3">
      <c r="A73" s="12" t="s">
        <v>143</v>
      </c>
      <c r="B73" s="13" t="s">
        <v>144</v>
      </c>
      <c r="C73" s="14" t="s">
        <v>149</v>
      </c>
      <c r="D73" s="13" t="s">
        <v>150</v>
      </c>
      <c r="E73" s="62" t="s">
        <v>32</v>
      </c>
      <c r="F73" s="73"/>
      <c r="G73" s="24">
        <v>12</v>
      </c>
      <c r="H73" s="24">
        <v>64</v>
      </c>
      <c r="I73" s="74">
        <v>76</v>
      </c>
      <c r="J73" s="67">
        <v>7</v>
      </c>
      <c r="K73" s="15">
        <v>4</v>
      </c>
      <c r="L73" s="15">
        <v>93</v>
      </c>
      <c r="M73" s="30">
        <v>104</v>
      </c>
      <c r="N73" s="15">
        <v>35.571428571428569</v>
      </c>
      <c r="O73" s="15">
        <v>53.5</v>
      </c>
      <c r="P73" s="15">
        <v>50.967741935483872</v>
      </c>
      <c r="Q73" s="30">
        <v>50.028846153846153</v>
      </c>
      <c r="R73" s="16"/>
      <c r="S73" s="16">
        <v>0.8</v>
      </c>
      <c r="T73" s="16">
        <v>52.83</v>
      </c>
      <c r="U73" s="34">
        <v>53.629999999999988</v>
      </c>
      <c r="V73" s="52">
        <f t="shared" si="0"/>
        <v>0.70565789473684204</v>
      </c>
      <c r="W73" s="15">
        <v>959.00000000000023</v>
      </c>
      <c r="X73" s="15">
        <v>53142.999999999985</v>
      </c>
      <c r="Y73" s="15">
        <v>18192.000000000007</v>
      </c>
      <c r="Z73" s="15">
        <v>5737.0000000000018</v>
      </c>
      <c r="AA73" s="38">
        <v>78030.999999999985</v>
      </c>
      <c r="AB73" s="57">
        <f t="shared" si="1"/>
        <v>1454.9878799179562</v>
      </c>
    </row>
    <row r="74" spans="1:28" x14ac:dyDescent="0.3">
      <c r="A74" s="12" t="s">
        <v>143</v>
      </c>
      <c r="B74" s="13" t="s">
        <v>144</v>
      </c>
      <c r="C74" s="14" t="s">
        <v>151</v>
      </c>
      <c r="D74" s="13" t="s">
        <v>152</v>
      </c>
      <c r="E74" s="62" t="s">
        <v>32</v>
      </c>
      <c r="F74" s="73">
        <v>1</v>
      </c>
      <c r="G74" s="24">
        <v>3</v>
      </c>
      <c r="H74" s="24">
        <v>39</v>
      </c>
      <c r="I74" s="74">
        <v>43</v>
      </c>
      <c r="J74" s="67">
        <v>4</v>
      </c>
      <c r="K74" s="15">
        <v>2</v>
      </c>
      <c r="L74" s="15">
        <v>46</v>
      </c>
      <c r="M74" s="30">
        <v>52</v>
      </c>
      <c r="N74" s="15">
        <v>34</v>
      </c>
      <c r="O74" s="15">
        <v>36</v>
      </c>
      <c r="P74" s="15">
        <v>55.847826086956523</v>
      </c>
      <c r="Q74" s="30">
        <v>53.403846153846153</v>
      </c>
      <c r="R74" s="16">
        <v>0.53</v>
      </c>
      <c r="S74" s="16">
        <v>1.7999999999999998</v>
      </c>
      <c r="T74" s="16">
        <v>37.149999999999991</v>
      </c>
      <c r="U74" s="34">
        <v>39.479999999999997</v>
      </c>
      <c r="V74" s="52">
        <f t="shared" si="0"/>
        <v>0.90581395348837179</v>
      </c>
      <c r="W74" s="15">
        <v>328</v>
      </c>
      <c r="X74" s="15">
        <v>38469</v>
      </c>
      <c r="Y74" s="15">
        <v>12558</v>
      </c>
      <c r="Z74" s="15">
        <v>3825.0000000000005</v>
      </c>
      <c r="AA74" s="38">
        <v>55179.999999999993</v>
      </c>
      <c r="AB74" s="57">
        <f t="shared" si="1"/>
        <v>1416.6880616174585</v>
      </c>
    </row>
    <row r="75" spans="1:28" x14ac:dyDescent="0.3">
      <c r="A75" s="12" t="s">
        <v>143</v>
      </c>
      <c r="B75" s="13" t="s">
        <v>144</v>
      </c>
      <c r="C75" s="14" t="s">
        <v>153</v>
      </c>
      <c r="D75" s="13" t="s">
        <v>154</v>
      </c>
      <c r="E75" s="62" t="s">
        <v>32</v>
      </c>
      <c r="F75" s="73">
        <v>1</v>
      </c>
      <c r="G75" s="24">
        <v>3</v>
      </c>
      <c r="H75" s="24">
        <v>63</v>
      </c>
      <c r="I75" s="74">
        <v>67</v>
      </c>
      <c r="J75" s="67">
        <v>4</v>
      </c>
      <c r="K75" s="15">
        <v>2</v>
      </c>
      <c r="L75" s="15">
        <v>85</v>
      </c>
      <c r="M75" s="30">
        <v>91</v>
      </c>
      <c r="N75" s="15">
        <v>33.25</v>
      </c>
      <c r="O75" s="15">
        <v>33.5</v>
      </c>
      <c r="P75" s="15">
        <v>54.72941176470588</v>
      </c>
      <c r="Q75" s="30">
        <v>53.318681318681321</v>
      </c>
      <c r="R75" s="16"/>
      <c r="S75" s="16"/>
      <c r="T75" s="16">
        <v>51.170000000000009</v>
      </c>
      <c r="U75" s="34">
        <v>51.170000000000009</v>
      </c>
      <c r="V75" s="52">
        <f t="shared" si="0"/>
        <v>0.76373134328358228</v>
      </c>
      <c r="W75" s="15">
        <v>481</v>
      </c>
      <c r="X75" s="15">
        <v>54562</v>
      </c>
      <c r="Y75" s="15">
        <v>19141</v>
      </c>
      <c r="Z75" s="15">
        <v>5433</v>
      </c>
      <c r="AA75" s="38">
        <v>79617</v>
      </c>
      <c r="AB75" s="57">
        <f t="shared" si="1"/>
        <v>1555.9312096931794</v>
      </c>
    </row>
    <row r="76" spans="1:28" x14ac:dyDescent="0.3">
      <c r="A76" s="12" t="s">
        <v>155</v>
      </c>
      <c r="B76" s="13" t="s">
        <v>156</v>
      </c>
      <c r="C76" s="14" t="s">
        <v>157</v>
      </c>
      <c r="D76" s="13" t="s">
        <v>158</v>
      </c>
      <c r="E76" s="62" t="s">
        <v>32</v>
      </c>
      <c r="F76" s="73">
        <v>1</v>
      </c>
      <c r="G76" s="24">
        <v>3</v>
      </c>
      <c r="H76" s="24">
        <v>57</v>
      </c>
      <c r="I76" s="74">
        <v>61</v>
      </c>
      <c r="J76" s="67">
        <v>12</v>
      </c>
      <c r="K76" s="15">
        <v>5</v>
      </c>
      <c r="L76" s="15">
        <v>92</v>
      </c>
      <c r="M76" s="30">
        <v>109</v>
      </c>
      <c r="N76" s="15">
        <v>37.166666666666664</v>
      </c>
      <c r="O76" s="15">
        <v>35.200000000000003</v>
      </c>
      <c r="P76" s="15">
        <v>54.108695652173914</v>
      </c>
      <c r="Q76" s="30">
        <v>51.376146788990823</v>
      </c>
      <c r="R76" s="16">
        <v>0.84</v>
      </c>
      <c r="S76" s="16">
        <v>1.59</v>
      </c>
      <c r="T76" s="16">
        <v>47.839999999999968</v>
      </c>
      <c r="U76" s="34">
        <v>50.269999999999975</v>
      </c>
      <c r="V76" s="52">
        <f t="shared" si="0"/>
        <v>0.81032786885245855</v>
      </c>
      <c r="W76" s="15">
        <v>493.99999999999989</v>
      </c>
      <c r="X76" s="15">
        <v>53572</v>
      </c>
      <c r="Y76" s="15">
        <v>17201.999999999996</v>
      </c>
      <c r="Z76" s="15">
        <v>5380</v>
      </c>
      <c r="AA76" s="38">
        <v>76647.999999999985</v>
      </c>
      <c r="AB76" s="57">
        <f t="shared" si="1"/>
        <v>1550.6372648189365</v>
      </c>
    </row>
    <row r="77" spans="1:28" x14ac:dyDescent="0.3">
      <c r="A77" s="12" t="s">
        <v>155</v>
      </c>
      <c r="B77" s="13" t="s">
        <v>156</v>
      </c>
      <c r="C77" s="14" t="s">
        <v>159</v>
      </c>
      <c r="D77" s="13" t="s">
        <v>160</v>
      </c>
      <c r="E77" s="62" t="s">
        <v>32</v>
      </c>
      <c r="F77" s="73">
        <v>5</v>
      </c>
      <c r="G77" s="24">
        <v>10</v>
      </c>
      <c r="H77" s="24">
        <v>84</v>
      </c>
      <c r="I77" s="74">
        <v>99</v>
      </c>
      <c r="J77" s="67">
        <v>12</v>
      </c>
      <c r="K77" s="15">
        <v>3</v>
      </c>
      <c r="L77" s="15">
        <v>128</v>
      </c>
      <c r="M77" s="30">
        <v>143</v>
      </c>
      <c r="N77" s="15">
        <v>36.166666666666664</v>
      </c>
      <c r="O77" s="15">
        <v>53</v>
      </c>
      <c r="P77" s="15">
        <v>53.7734375</v>
      </c>
      <c r="Q77" s="30">
        <v>52.27972027972028</v>
      </c>
      <c r="R77" s="16">
        <v>1.1600000000000001</v>
      </c>
      <c r="S77" s="16">
        <v>1.3599999999999999</v>
      </c>
      <c r="T77" s="16">
        <v>88.29000000000002</v>
      </c>
      <c r="U77" s="34">
        <v>90.810000000000016</v>
      </c>
      <c r="V77" s="52">
        <f t="shared" si="0"/>
        <v>0.90555555555555578</v>
      </c>
      <c r="W77" s="15">
        <v>773</v>
      </c>
      <c r="X77" s="15">
        <v>91190.000000000015</v>
      </c>
      <c r="Y77" s="15">
        <v>27004</v>
      </c>
      <c r="Z77" s="15">
        <v>9219</v>
      </c>
      <c r="AA77" s="38">
        <v>128185.99999999999</v>
      </c>
      <c r="AB77" s="57">
        <f t="shared" si="1"/>
        <v>1429.8494143892913</v>
      </c>
    </row>
    <row r="78" spans="1:28" x14ac:dyDescent="0.3">
      <c r="A78" s="12" t="s">
        <v>155</v>
      </c>
      <c r="B78" s="13" t="s">
        <v>156</v>
      </c>
      <c r="C78" s="14" t="s">
        <v>161</v>
      </c>
      <c r="D78" s="13" t="s">
        <v>162</v>
      </c>
      <c r="E78" s="62" t="s">
        <v>32</v>
      </c>
      <c r="F78" s="73">
        <v>4</v>
      </c>
      <c r="G78" s="24">
        <v>2</v>
      </c>
      <c r="H78" s="24">
        <v>52</v>
      </c>
      <c r="I78" s="74">
        <v>58</v>
      </c>
      <c r="J78" s="67">
        <v>7</v>
      </c>
      <c r="K78" s="15">
        <v>4</v>
      </c>
      <c r="L78" s="15">
        <v>66</v>
      </c>
      <c r="M78" s="30">
        <v>77</v>
      </c>
      <c r="N78" s="15">
        <v>60.285714285714285</v>
      </c>
      <c r="O78" s="15">
        <v>58</v>
      </c>
      <c r="P78" s="15">
        <v>54.242424242424242</v>
      </c>
      <c r="Q78" s="30">
        <v>54.987012987012989</v>
      </c>
      <c r="R78" s="16">
        <v>1</v>
      </c>
      <c r="S78" s="16">
        <v>3.9999999999999994E-2</v>
      </c>
      <c r="T78" s="16">
        <v>43.929999999999986</v>
      </c>
      <c r="U78" s="34">
        <v>44.969999999999992</v>
      </c>
      <c r="V78" s="52">
        <f t="shared" si="0"/>
        <v>0.75810344827586185</v>
      </c>
      <c r="W78" s="15">
        <v>532</v>
      </c>
      <c r="X78" s="15">
        <v>51132</v>
      </c>
      <c r="Y78" s="15">
        <v>16632</v>
      </c>
      <c r="Z78" s="15">
        <v>5015</v>
      </c>
      <c r="AA78" s="38">
        <v>73311</v>
      </c>
      <c r="AB78" s="57">
        <f t="shared" si="1"/>
        <v>1667.2958835569711</v>
      </c>
    </row>
    <row r="79" spans="1:28" x14ac:dyDescent="0.3">
      <c r="A79" s="12" t="s">
        <v>155</v>
      </c>
      <c r="B79" s="13" t="s">
        <v>156</v>
      </c>
      <c r="C79" s="14" t="s">
        <v>163</v>
      </c>
      <c r="D79" s="13" t="s">
        <v>164</v>
      </c>
      <c r="E79" s="62" t="s">
        <v>32</v>
      </c>
      <c r="F79" s="73">
        <v>2</v>
      </c>
      <c r="G79" s="24">
        <v>3</v>
      </c>
      <c r="H79" s="24">
        <v>67</v>
      </c>
      <c r="I79" s="74">
        <v>72</v>
      </c>
      <c r="J79" s="67">
        <v>3</v>
      </c>
      <c r="K79" s="15">
        <v>1</v>
      </c>
      <c r="L79" s="15">
        <v>96</v>
      </c>
      <c r="M79" s="30">
        <v>100</v>
      </c>
      <c r="N79" s="15">
        <v>29.333333333333332</v>
      </c>
      <c r="O79" s="15">
        <v>45</v>
      </c>
      <c r="P79" s="15">
        <v>56.572916666666664</v>
      </c>
      <c r="Q79" s="30">
        <v>55.64</v>
      </c>
      <c r="R79" s="16"/>
      <c r="S79" s="16">
        <v>0.6</v>
      </c>
      <c r="T79" s="16">
        <v>64.999999999999972</v>
      </c>
      <c r="U79" s="34">
        <v>65.599999999999966</v>
      </c>
      <c r="V79" s="52">
        <f t="shared" si="0"/>
        <v>0.91111111111111065</v>
      </c>
      <c r="W79" s="15">
        <v>853.99999999999989</v>
      </c>
      <c r="X79" s="15">
        <v>69111</v>
      </c>
      <c r="Y79" s="15">
        <v>21710</v>
      </c>
      <c r="Z79" s="15">
        <v>6195.9999999999991</v>
      </c>
      <c r="AA79" s="38">
        <v>97871.000000000015</v>
      </c>
      <c r="AB79" s="57">
        <f t="shared" si="1"/>
        <v>1491.9359756097572</v>
      </c>
    </row>
    <row r="80" spans="1:28" x14ac:dyDescent="0.3">
      <c r="A80" s="12" t="s">
        <v>165</v>
      </c>
      <c r="B80" s="13" t="s">
        <v>166</v>
      </c>
      <c r="C80" s="14" t="s">
        <v>167</v>
      </c>
      <c r="D80" s="13" t="s">
        <v>168</v>
      </c>
      <c r="E80" s="62" t="s">
        <v>32</v>
      </c>
      <c r="F80" s="73">
        <v>1</v>
      </c>
      <c r="G80" s="24">
        <v>2</v>
      </c>
      <c r="H80" s="24">
        <v>52</v>
      </c>
      <c r="I80" s="74">
        <v>55</v>
      </c>
      <c r="J80" s="67">
        <v>1</v>
      </c>
      <c r="K80" s="15">
        <v>6</v>
      </c>
      <c r="L80" s="15">
        <v>83</v>
      </c>
      <c r="M80" s="30">
        <v>90</v>
      </c>
      <c r="N80" s="15">
        <v>38</v>
      </c>
      <c r="O80" s="15">
        <v>40.833333333333336</v>
      </c>
      <c r="P80" s="15">
        <v>57.879518072289159</v>
      </c>
      <c r="Q80" s="30">
        <v>56.522222222222226</v>
      </c>
      <c r="R80" s="16"/>
      <c r="S80" s="16">
        <v>1.4899999999999998</v>
      </c>
      <c r="T80" s="16">
        <v>43.599999999999987</v>
      </c>
      <c r="U80" s="34">
        <v>45.089999999999989</v>
      </c>
      <c r="V80" s="52">
        <f t="shared" si="0"/>
        <v>0.81981818181818167</v>
      </c>
      <c r="W80" s="15">
        <v>600.00000000000011</v>
      </c>
      <c r="X80" s="15">
        <v>45929.000000000007</v>
      </c>
      <c r="Y80" s="15">
        <v>15292</v>
      </c>
      <c r="Z80" s="15">
        <v>4665</v>
      </c>
      <c r="AA80" s="38">
        <v>66486</v>
      </c>
      <c r="AB80" s="57">
        <f t="shared" si="1"/>
        <v>1474.5176314038592</v>
      </c>
    </row>
    <row r="81" spans="1:28" x14ac:dyDescent="0.3">
      <c r="A81" s="12" t="s">
        <v>165</v>
      </c>
      <c r="B81" s="13" t="s">
        <v>166</v>
      </c>
      <c r="C81" s="14" t="s">
        <v>169</v>
      </c>
      <c r="D81" s="13" t="s">
        <v>170</v>
      </c>
      <c r="E81" s="62" t="s">
        <v>32</v>
      </c>
      <c r="F81" s="73"/>
      <c r="G81" s="24">
        <v>4</v>
      </c>
      <c r="H81" s="24">
        <v>58</v>
      </c>
      <c r="I81" s="74">
        <v>62</v>
      </c>
      <c r="J81" s="67"/>
      <c r="K81" s="15"/>
      <c r="L81" s="15">
        <v>74</v>
      </c>
      <c r="M81" s="30">
        <v>74</v>
      </c>
      <c r="N81" s="15"/>
      <c r="O81" s="15"/>
      <c r="P81" s="15">
        <v>55.594594594594597</v>
      </c>
      <c r="Q81" s="30">
        <v>55.594594594594597</v>
      </c>
      <c r="R81" s="16"/>
      <c r="S81" s="16"/>
      <c r="T81" s="16">
        <v>52.83</v>
      </c>
      <c r="U81" s="34">
        <v>52.83</v>
      </c>
      <c r="V81" s="52">
        <f t="shared" si="0"/>
        <v>0.85209677419354835</v>
      </c>
      <c r="W81" s="15">
        <v>1043</v>
      </c>
      <c r="X81" s="15">
        <v>58898</v>
      </c>
      <c r="Y81" s="15">
        <v>17525</v>
      </c>
      <c r="Z81" s="15">
        <v>5304</v>
      </c>
      <c r="AA81" s="38">
        <v>82770</v>
      </c>
      <c r="AB81" s="57">
        <f t="shared" si="1"/>
        <v>1566.7234525837594</v>
      </c>
    </row>
    <row r="82" spans="1:28" x14ac:dyDescent="0.3">
      <c r="A82" s="12" t="s">
        <v>165</v>
      </c>
      <c r="B82" s="13" t="s">
        <v>166</v>
      </c>
      <c r="C82" s="14" t="s">
        <v>171</v>
      </c>
      <c r="D82" s="13" t="s">
        <v>172</v>
      </c>
      <c r="E82" s="62" t="s">
        <v>32</v>
      </c>
      <c r="F82" s="73">
        <v>1</v>
      </c>
      <c r="G82" s="24">
        <v>4</v>
      </c>
      <c r="H82" s="24">
        <v>42</v>
      </c>
      <c r="I82" s="74">
        <v>47</v>
      </c>
      <c r="J82" s="67">
        <v>3</v>
      </c>
      <c r="K82" s="15">
        <v>2</v>
      </c>
      <c r="L82" s="15">
        <v>57</v>
      </c>
      <c r="M82" s="30">
        <v>62</v>
      </c>
      <c r="N82" s="15">
        <v>38</v>
      </c>
      <c r="O82" s="15">
        <v>30</v>
      </c>
      <c r="P82" s="15">
        <v>53.122807017543863</v>
      </c>
      <c r="Q82" s="30">
        <v>51.645161290322584</v>
      </c>
      <c r="R82" s="16"/>
      <c r="S82" s="16"/>
      <c r="T82" s="16">
        <v>32.599999999999994</v>
      </c>
      <c r="U82" s="34">
        <v>32.599999999999994</v>
      </c>
      <c r="V82" s="52">
        <f t="shared" si="0"/>
        <v>0.69361702127659564</v>
      </c>
      <c r="W82" s="15">
        <v>499</v>
      </c>
      <c r="X82" s="15">
        <v>38184</v>
      </c>
      <c r="Y82" s="15">
        <v>12693</v>
      </c>
      <c r="Z82" s="15">
        <v>4082</v>
      </c>
      <c r="AA82" s="38">
        <v>55458</v>
      </c>
      <c r="AB82" s="57">
        <f t="shared" si="1"/>
        <v>1701.1656441717794</v>
      </c>
    </row>
    <row r="83" spans="1:28" x14ac:dyDescent="0.3">
      <c r="A83" s="12" t="s">
        <v>165</v>
      </c>
      <c r="B83" s="13" t="s">
        <v>166</v>
      </c>
      <c r="C83" s="14" t="s">
        <v>173</v>
      </c>
      <c r="D83" s="13" t="s">
        <v>174</v>
      </c>
      <c r="E83" s="62" t="s">
        <v>32</v>
      </c>
      <c r="F83" s="73">
        <v>1</v>
      </c>
      <c r="G83" s="24">
        <v>8</v>
      </c>
      <c r="H83" s="24">
        <v>58</v>
      </c>
      <c r="I83" s="74">
        <v>67</v>
      </c>
      <c r="J83" s="67">
        <v>4</v>
      </c>
      <c r="K83" s="15">
        <v>5</v>
      </c>
      <c r="L83" s="15">
        <v>81</v>
      </c>
      <c r="M83" s="30">
        <v>90</v>
      </c>
      <c r="N83" s="15">
        <v>42.25</v>
      </c>
      <c r="O83" s="15">
        <v>35.4</v>
      </c>
      <c r="P83" s="15">
        <v>56.197530864197532</v>
      </c>
      <c r="Q83" s="30">
        <v>54.422222222222224</v>
      </c>
      <c r="R83" s="16"/>
      <c r="S83" s="16">
        <v>2.2400000000000002</v>
      </c>
      <c r="T83" s="16">
        <v>51.510000000000019</v>
      </c>
      <c r="U83" s="34">
        <v>53.750000000000014</v>
      </c>
      <c r="V83" s="52">
        <f t="shared" si="0"/>
        <v>0.80223880597014963</v>
      </c>
      <c r="W83" s="15">
        <v>981.99999999999977</v>
      </c>
      <c r="X83" s="15">
        <v>58732.999999999985</v>
      </c>
      <c r="Y83" s="15">
        <v>18851</v>
      </c>
      <c r="Z83" s="15">
        <v>5598.9999999999982</v>
      </c>
      <c r="AA83" s="38">
        <v>84164.999999999971</v>
      </c>
      <c r="AB83" s="57">
        <f t="shared" si="1"/>
        <v>1565.860465116278</v>
      </c>
    </row>
    <row r="84" spans="1:28" x14ac:dyDescent="0.3">
      <c r="A84" s="12" t="s">
        <v>165</v>
      </c>
      <c r="B84" s="13" t="s">
        <v>166</v>
      </c>
      <c r="C84" s="14" t="s">
        <v>175</v>
      </c>
      <c r="D84" s="13" t="s">
        <v>176</v>
      </c>
      <c r="E84" s="62" t="s">
        <v>32</v>
      </c>
      <c r="F84" s="73"/>
      <c r="G84" s="24">
        <v>2</v>
      </c>
      <c r="H84" s="24">
        <v>60</v>
      </c>
      <c r="I84" s="74">
        <v>62</v>
      </c>
      <c r="J84" s="67">
        <v>3</v>
      </c>
      <c r="K84" s="15">
        <v>2</v>
      </c>
      <c r="L84" s="15">
        <v>75</v>
      </c>
      <c r="M84" s="30">
        <v>80</v>
      </c>
      <c r="N84" s="15">
        <v>31</v>
      </c>
      <c r="O84" s="15">
        <v>34</v>
      </c>
      <c r="P84" s="15">
        <v>55.413333333333334</v>
      </c>
      <c r="Q84" s="30">
        <v>53.962499999999999</v>
      </c>
      <c r="R84" s="16"/>
      <c r="S84" s="16">
        <v>0.24</v>
      </c>
      <c r="T84" s="16">
        <v>51.679999999999993</v>
      </c>
      <c r="U84" s="34">
        <v>51.92</v>
      </c>
      <c r="V84" s="52">
        <f t="shared" si="0"/>
        <v>0.83741935483870955</v>
      </c>
      <c r="W84" s="15">
        <v>740</v>
      </c>
      <c r="X84" s="15">
        <v>60419</v>
      </c>
      <c r="Y84" s="15">
        <v>18226</v>
      </c>
      <c r="Z84" s="15">
        <v>5850</v>
      </c>
      <c r="AA84" s="38">
        <v>85235</v>
      </c>
      <c r="AB84" s="57">
        <f t="shared" si="1"/>
        <v>1641.660246533128</v>
      </c>
    </row>
    <row r="85" spans="1:28" x14ac:dyDescent="0.3">
      <c r="A85" s="12" t="s">
        <v>177</v>
      </c>
      <c r="B85" s="13" t="s">
        <v>178</v>
      </c>
      <c r="C85" s="14" t="s">
        <v>179</v>
      </c>
      <c r="D85" s="13" t="s">
        <v>180</v>
      </c>
      <c r="E85" s="62" t="s">
        <v>32</v>
      </c>
      <c r="F85" s="73"/>
      <c r="G85" s="24"/>
      <c r="H85" s="24">
        <v>59</v>
      </c>
      <c r="I85" s="74">
        <v>59</v>
      </c>
      <c r="J85" s="67">
        <v>1</v>
      </c>
      <c r="K85" s="15">
        <v>4</v>
      </c>
      <c r="L85" s="15">
        <v>76</v>
      </c>
      <c r="M85" s="30">
        <v>81</v>
      </c>
      <c r="N85" s="15">
        <v>37</v>
      </c>
      <c r="O85" s="15">
        <v>37.5</v>
      </c>
      <c r="P85" s="15">
        <v>57.157894736842103</v>
      </c>
      <c r="Q85" s="30">
        <v>55.938271604938272</v>
      </c>
      <c r="R85" s="16"/>
      <c r="S85" s="16">
        <v>1.46</v>
      </c>
      <c r="T85" s="16">
        <v>55.689999999999991</v>
      </c>
      <c r="U85" s="34">
        <v>57.149999999999991</v>
      </c>
      <c r="V85" s="52">
        <f t="shared" si="0"/>
        <v>0.96864406779661005</v>
      </c>
      <c r="W85" s="15">
        <v>677</v>
      </c>
      <c r="X85" s="15">
        <v>53017</v>
      </c>
      <c r="Y85" s="15">
        <v>16691</v>
      </c>
      <c r="Z85" s="15">
        <v>5855</v>
      </c>
      <c r="AA85" s="38">
        <v>76240</v>
      </c>
      <c r="AB85" s="57">
        <f t="shared" si="1"/>
        <v>1334.0332458442697</v>
      </c>
    </row>
    <row r="86" spans="1:28" x14ac:dyDescent="0.3">
      <c r="A86" s="12" t="s">
        <v>177</v>
      </c>
      <c r="B86" s="13" t="s">
        <v>178</v>
      </c>
      <c r="C86" s="14" t="s">
        <v>181</v>
      </c>
      <c r="D86" s="13" t="s">
        <v>182</v>
      </c>
      <c r="E86" s="62" t="s">
        <v>32</v>
      </c>
      <c r="F86" s="73">
        <v>8</v>
      </c>
      <c r="G86" s="24">
        <v>15</v>
      </c>
      <c r="H86" s="24">
        <v>201</v>
      </c>
      <c r="I86" s="74">
        <v>224</v>
      </c>
      <c r="J86" s="67">
        <v>17</v>
      </c>
      <c r="K86" s="15">
        <v>11</v>
      </c>
      <c r="L86" s="15">
        <v>308</v>
      </c>
      <c r="M86" s="30">
        <v>336</v>
      </c>
      <c r="N86" s="15">
        <v>33.705882352941174</v>
      </c>
      <c r="O86" s="15">
        <v>38.909090909090907</v>
      </c>
      <c r="P86" s="15">
        <v>54.866883116883116</v>
      </c>
      <c r="Q86" s="30">
        <v>53.273809523809526</v>
      </c>
      <c r="R86" s="16"/>
      <c r="S86" s="16">
        <v>3.95</v>
      </c>
      <c r="T86" s="16">
        <v>237.92999999999995</v>
      </c>
      <c r="U86" s="34">
        <v>241.87999999999997</v>
      </c>
      <c r="V86" s="52">
        <f t="shared" ref="V86:V107" si="2">(S86+T86)/I86</f>
        <v>1.0798214285714283</v>
      </c>
      <c r="W86" s="15">
        <v>1825</v>
      </c>
      <c r="X86" s="15">
        <v>240787</v>
      </c>
      <c r="Y86" s="15">
        <v>60594</v>
      </c>
      <c r="Z86" s="15">
        <v>21777</v>
      </c>
      <c r="AA86" s="38">
        <v>324983</v>
      </c>
      <c r="AB86" s="57">
        <f t="shared" ref="AB86:AB107" si="3">AA86/(S86+T86)</f>
        <v>1343.5711923267741</v>
      </c>
    </row>
    <row r="87" spans="1:28" x14ac:dyDescent="0.3">
      <c r="A87" s="12" t="s">
        <v>177</v>
      </c>
      <c r="B87" s="13" t="s">
        <v>178</v>
      </c>
      <c r="C87" s="14" t="s">
        <v>183</v>
      </c>
      <c r="D87" s="13" t="s">
        <v>184</v>
      </c>
      <c r="E87" s="62" t="s">
        <v>32</v>
      </c>
      <c r="F87" s="73">
        <v>2</v>
      </c>
      <c r="G87" s="24">
        <v>7</v>
      </c>
      <c r="H87" s="24">
        <v>96</v>
      </c>
      <c r="I87" s="74">
        <v>105</v>
      </c>
      <c r="J87" s="67">
        <v>7</v>
      </c>
      <c r="K87" s="15">
        <v>6</v>
      </c>
      <c r="L87" s="15">
        <v>142</v>
      </c>
      <c r="M87" s="30">
        <v>155</v>
      </c>
      <c r="N87" s="15">
        <v>30</v>
      </c>
      <c r="O87" s="15">
        <v>34.333333333333336</v>
      </c>
      <c r="P87" s="15">
        <v>57.25352112676056</v>
      </c>
      <c r="Q87" s="30">
        <v>55.13548387096774</v>
      </c>
      <c r="R87" s="16"/>
      <c r="S87" s="16">
        <v>1.68</v>
      </c>
      <c r="T87" s="16">
        <v>86.90000000000002</v>
      </c>
      <c r="U87" s="34">
        <v>88.580000000000027</v>
      </c>
      <c r="V87" s="52">
        <f t="shared" si="2"/>
        <v>0.84361904761904782</v>
      </c>
      <c r="W87" s="15">
        <v>1102</v>
      </c>
      <c r="X87" s="15">
        <v>88772</v>
      </c>
      <c r="Y87" s="15">
        <v>26316</v>
      </c>
      <c r="Z87" s="15">
        <v>9190</v>
      </c>
      <c r="AA87" s="38">
        <v>125380</v>
      </c>
      <c r="AB87" s="57">
        <f t="shared" si="3"/>
        <v>1415.4436667419277</v>
      </c>
    </row>
    <row r="88" spans="1:28" x14ac:dyDescent="0.3">
      <c r="A88" s="12" t="s">
        <v>177</v>
      </c>
      <c r="B88" s="13" t="s">
        <v>178</v>
      </c>
      <c r="C88" s="14" t="s">
        <v>185</v>
      </c>
      <c r="D88" s="13" t="s">
        <v>186</v>
      </c>
      <c r="E88" s="62" t="s">
        <v>32</v>
      </c>
      <c r="F88" s="73">
        <v>3</v>
      </c>
      <c r="G88" s="24">
        <v>4</v>
      </c>
      <c r="H88" s="24">
        <v>58</v>
      </c>
      <c r="I88" s="74">
        <v>65</v>
      </c>
      <c r="J88" s="67"/>
      <c r="K88" s="15">
        <v>2</v>
      </c>
      <c r="L88" s="15">
        <v>77</v>
      </c>
      <c r="M88" s="30">
        <v>79</v>
      </c>
      <c r="N88" s="15"/>
      <c r="O88" s="15">
        <v>41</v>
      </c>
      <c r="P88" s="15">
        <v>55.961038961038959</v>
      </c>
      <c r="Q88" s="30">
        <v>55.582278481012658</v>
      </c>
      <c r="R88" s="16"/>
      <c r="S88" s="16">
        <v>0.6</v>
      </c>
      <c r="T88" s="16">
        <v>50.409999999999982</v>
      </c>
      <c r="U88" s="34">
        <v>51.009999999999977</v>
      </c>
      <c r="V88" s="52">
        <f t="shared" si="2"/>
        <v>0.78476923076923055</v>
      </c>
      <c r="W88" s="15">
        <v>418</v>
      </c>
      <c r="X88" s="15">
        <v>52104.999999999985</v>
      </c>
      <c r="Y88" s="15">
        <v>17379</v>
      </c>
      <c r="Z88" s="15">
        <v>4865</v>
      </c>
      <c r="AA88" s="38">
        <v>74767.000000000015</v>
      </c>
      <c r="AB88" s="57">
        <f t="shared" si="3"/>
        <v>1465.7322093707123</v>
      </c>
    </row>
    <row r="89" spans="1:28" x14ac:dyDescent="0.3">
      <c r="A89" s="12" t="s">
        <v>177</v>
      </c>
      <c r="B89" s="13" t="s">
        <v>178</v>
      </c>
      <c r="C89" s="14" t="s">
        <v>187</v>
      </c>
      <c r="D89" s="13" t="s">
        <v>188</v>
      </c>
      <c r="E89" s="62" t="s">
        <v>32</v>
      </c>
      <c r="F89" s="73">
        <v>1</v>
      </c>
      <c r="G89" s="24">
        <v>2</v>
      </c>
      <c r="H89" s="24">
        <v>82</v>
      </c>
      <c r="I89" s="74">
        <v>85</v>
      </c>
      <c r="J89" s="67">
        <v>3</v>
      </c>
      <c r="K89" s="15">
        <v>2</v>
      </c>
      <c r="L89" s="15">
        <v>100</v>
      </c>
      <c r="M89" s="30">
        <v>105</v>
      </c>
      <c r="N89" s="15">
        <v>29</v>
      </c>
      <c r="O89" s="15">
        <v>49.5</v>
      </c>
      <c r="P89" s="15">
        <v>56.52</v>
      </c>
      <c r="Q89" s="30">
        <v>55.6</v>
      </c>
      <c r="R89" s="16"/>
      <c r="S89" s="16">
        <v>1.01</v>
      </c>
      <c r="T89" s="16">
        <v>73.19</v>
      </c>
      <c r="U89" s="34">
        <v>74.2</v>
      </c>
      <c r="V89" s="52">
        <f t="shared" si="2"/>
        <v>0.87294117647058822</v>
      </c>
      <c r="W89" s="15">
        <v>874</v>
      </c>
      <c r="X89" s="15">
        <v>75545</v>
      </c>
      <c r="Y89" s="15">
        <v>24941</v>
      </c>
      <c r="Z89" s="15">
        <v>7535</v>
      </c>
      <c r="AA89" s="38">
        <v>108895</v>
      </c>
      <c r="AB89" s="57">
        <f t="shared" si="3"/>
        <v>1467.5876010781672</v>
      </c>
    </row>
    <row r="90" spans="1:28" x14ac:dyDescent="0.3">
      <c r="A90" s="12" t="s">
        <v>177</v>
      </c>
      <c r="B90" s="13" t="s">
        <v>178</v>
      </c>
      <c r="C90" s="14" t="s">
        <v>189</v>
      </c>
      <c r="D90" s="13" t="s">
        <v>190</v>
      </c>
      <c r="E90" s="62" t="s">
        <v>32</v>
      </c>
      <c r="F90" s="73">
        <v>2</v>
      </c>
      <c r="G90" s="24">
        <v>3</v>
      </c>
      <c r="H90" s="24">
        <v>41</v>
      </c>
      <c r="I90" s="74">
        <v>46</v>
      </c>
      <c r="J90" s="67">
        <v>1</v>
      </c>
      <c r="K90" s="15">
        <v>6</v>
      </c>
      <c r="L90" s="15">
        <v>60</v>
      </c>
      <c r="M90" s="30">
        <v>67</v>
      </c>
      <c r="N90" s="15">
        <v>35</v>
      </c>
      <c r="O90" s="15">
        <v>32.5</v>
      </c>
      <c r="P90" s="15">
        <v>54.766666666666666</v>
      </c>
      <c r="Q90" s="30">
        <v>52.477611940298509</v>
      </c>
      <c r="R90" s="16"/>
      <c r="S90" s="16">
        <v>1.1499999999999999</v>
      </c>
      <c r="T90" s="16">
        <v>42.48</v>
      </c>
      <c r="U90" s="34">
        <v>43.63</v>
      </c>
      <c r="V90" s="52">
        <f t="shared" si="2"/>
        <v>0.9484782608695651</v>
      </c>
      <c r="W90" s="15">
        <v>416</v>
      </c>
      <c r="X90" s="15">
        <v>43618</v>
      </c>
      <c r="Y90" s="15">
        <v>13234</v>
      </c>
      <c r="Z90" s="15">
        <v>3946</v>
      </c>
      <c r="AA90" s="38">
        <v>61214</v>
      </c>
      <c r="AB90" s="57">
        <f t="shared" si="3"/>
        <v>1403.0254412101767</v>
      </c>
    </row>
    <row r="91" spans="1:28" x14ac:dyDescent="0.3">
      <c r="A91" s="12" t="s">
        <v>177</v>
      </c>
      <c r="B91" s="13" t="s">
        <v>178</v>
      </c>
      <c r="C91" s="14" t="s">
        <v>191</v>
      </c>
      <c r="D91" s="13" t="s">
        <v>192</v>
      </c>
      <c r="E91" s="62" t="s">
        <v>32</v>
      </c>
      <c r="F91" s="73">
        <v>2</v>
      </c>
      <c r="G91" s="24">
        <v>1</v>
      </c>
      <c r="H91" s="24">
        <v>69</v>
      </c>
      <c r="I91" s="74">
        <v>72</v>
      </c>
      <c r="J91" s="67">
        <v>2</v>
      </c>
      <c r="K91" s="15"/>
      <c r="L91" s="15">
        <v>90</v>
      </c>
      <c r="M91" s="30">
        <v>92</v>
      </c>
      <c r="N91" s="15">
        <v>42</v>
      </c>
      <c r="O91" s="15"/>
      <c r="P91" s="15">
        <v>56.966666666666669</v>
      </c>
      <c r="Q91" s="30">
        <v>56.641304347826086</v>
      </c>
      <c r="R91" s="16"/>
      <c r="S91" s="16"/>
      <c r="T91" s="16">
        <v>52.069999999999993</v>
      </c>
      <c r="U91" s="34">
        <v>52.069999999999993</v>
      </c>
      <c r="V91" s="52">
        <f t="shared" si="2"/>
        <v>0.72319444444444436</v>
      </c>
      <c r="W91" s="15">
        <v>1052</v>
      </c>
      <c r="X91" s="15">
        <v>55830.000000000007</v>
      </c>
      <c r="Y91" s="15">
        <v>19022</v>
      </c>
      <c r="Z91" s="15">
        <v>5203.9999999999991</v>
      </c>
      <c r="AA91" s="38">
        <v>81107.999999999985</v>
      </c>
      <c r="AB91" s="57">
        <f t="shared" si="3"/>
        <v>1557.6723641252161</v>
      </c>
    </row>
    <row r="92" spans="1:28" x14ac:dyDescent="0.3">
      <c r="A92" s="12" t="s">
        <v>193</v>
      </c>
      <c r="B92" s="13" t="s">
        <v>194</v>
      </c>
      <c r="C92" s="14" t="s">
        <v>195</v>
      </c>
      <c r="D92" s="13" t="s">
        <v>196</v>
      </c>
      <c r="E92" s="62" t="s">
        <v>32</v>
      </c>
      <c r="F92" s="73">
        <v>1</v>
      </c>
      <c r="G92" s="24">
        <v>2</v>
      </c>
      <c r="H92" s="24">
        <v>14</v>
      </c>
      <c r="I92" s="74">
        <v>17</v>
      </c>
      <c r="J92" s="67"/>
      <c r="K92" s="15"/>
      <c r="L92" s="15">
        <v>26</v>
      </c>
      <c r="M92" s="30">
        <v>26</v>
      </c>
      <c r="N92" s="15"/>
      <c r="O92" s="15"/>
      <c r="P92" s="15">
        <v>49.42307692307692</v>
      </c>
      <c r="Q92" s="30">
        <v>49.42307692307692</v>
      </c>
      <c r="R92" s="16"/>
      <c r="S92" s="16"/>
      <c r="T92" s="16">
        <v>15.46</v>
      </c>
      <c r="U92" s="34">
        <v>15.46</v>
      </c>
      <c r="V92" s="52">
        <f t="shared" si="2"/>
        <v>0.90941176470588236</v>
      </c>
      <c r="W92" s="15">
        <v>164</v>
      </c>
      <c r="X92" s="15">
        <v>17184</v>
      </c>
      <c r="Y92" s="15">
        <v>6660</v>
      </c>
      <c r="Z92" s="15">
        <v>1579</v>
      </c>
      <c r="AA92" s="38">
        <v>25587</v>
      </c>
      <c r="AB92" s="57">
        <f t="shared" si="3"/>
        <v>1655.045278137128</v>
      </c>
    </row>
    <row r="93" spans="1:28" x14ac:dyDescent="0.3">
      <c r="A93" s="12" t="s">
        <v>193</v>
      </c>
      <c r="B93" s="13" t="s">
        <v>194</v>
      </c>
      <c r="C93" s="14" t="s">
        <v>197</v>
      </c>
      <c r="D93" s="13" t="s">
        <v>198</v>
      </c>
      <c r="E93" s="62" t="s">
        <v>32</v>
      </c>
      <c r="F93" s="73">
        <v>7</v>
      </c>
      <c r="G93" s="24">
        <v>19</v>
      </c>
      <c r="H93" s="24">
        <v>118</v>
      </c>
      <c r="I93" s="74">
        <v>144</v>
      </c>
      <c r="J93" s="67">
        <v>14</v>
      </c>
      <c r="K93" s="15"/>
      <c r="L93" s="15">
        <v>215</v>
      </c>
      <c r="M93" s="30">
        <v>229</v>
      </c>
      <c r="N93" s="15">
        <v>43.285714285714285</v>
      </c>
      <c r="O93" s="15"/>
      <c r="P93" s="15">
        <v>55.213953488372091</v>
      </c>
      <c r="Q93" s="30">
        <v>54.484716157205241</v>
      </c>
      <c r="R93" s="16">
        <v>1</v>
      </c>
      <c r="S93" s="16"/>
      <c r="T93" s="16">
        <v>136.55000000000001</v>
      </c>
      <c r="U93" s="34">
        <v>137.55000000000001</v>
      </c>
      <c r="V93" s="52">
        <f t="shared" si="2"/>
        <v>0.94826388888888902</v>
      </c>
      <c r="W93" s="15">
        <v>1138</v>
      </c>
      <c r="X93" s="15">
        <v>123201.99999999999</v>
      </c>
      <c r="Y93" s="15">
        <v>36343</v>
      </c>
      <c r="Z93" s="15">
        <v>11245.000000000002</v>
      </c>
      <c r="AA93" s="38">
        <v>171928.00000000003</v>
      </c>
      <c r="AB93" s="57">
        <f t="shared" si="3"/>
        <v>1259.0845844013184</v>
      </c>
    </row>
    <row r="94" spans="1:28" x14ac:dyDescent="0.3">
      <c r="A94" s="12" t="s">
        <v>193</v>
      </c>
      <c r="B94" s="13" t="s">
        <v>194</v>
      </c>
      <c r="C94" s="14" t="s">
        <v>199</v>
      </c>
      <c r="D94" s="13" t="s">
        <v>200</v>
      </c>
      <c r="E94" s="62" t="s">
        <v>32</v>
      </c>
      <c r="F94" s="73"/>
      <c r="G94" s="24">
        <v>3</v>
      </c>
      <c r="H94" s="24">
        <v>70</v>
      </c>
      <c r="I94" s="74">
        <v>73</v>
      </c>
      <c r="J94" s="67">
        <v>3</v>
      </c>
      <c r="K94" s="15">
        <v>1</v>
      </c>
      <c r="L94" s="15">
        <v>96</v>
      </c>
      <c r="M94" s="30">
        <v>100</v>
      </c>
      <c r="N94" s="15">
        <v>29.666666666666668</v>
      </c>
      <c r="O94" s="15">
        <v>40</v>
      </c>
      <c r="P94" s="15">
        <v>58.041666666666664</v>
      </c>
      <c r="Q94" s="30">
        <v>57.01</v>
      </c>
      <c r="R94" s="16"/>
      <c r="S94" s="16">
        <v>0.12</v>
      </c>
      <c r="T94" s="16">
        <v>56.499999999999993</v>
      </c>
      <c r="U94" s="34">
        <v>56.61999999999999</v>
      </c>
      <c r="V94" s="52">
        <f t="shared" si="2"/>
        <v>0.77561643835616423</v>
      </c>
      <c r="W94" s="15">
        <v>473.99999999999994</v>
      </c>
      <c r="X94" s="15">
        <v>53768.000000000007</v>
      </c>
      <c r="Y94" s="15">
        <v>17349</v>
      </c>
      <c r="Z94" s="15">
        <v>5534</v>
      </c>
      <c r="AA94" s="38">
        <v>77125</v>
      </c>
      <c r="AB94" s="57">
        <f t="shared" si="3"/>
        <v>1362.1511833274465</v>
      </c>
    </row>
    <row r="95" spans="1:28" x14ac:dyDescent="0.3">
      <c r="A95" s="12" t="s">
        <v>193</v>
      </c>
      <c r="B95" s="13" t="s">
        <v>194</v>
      </c>
      <c r="C95" s="14" t="s">
        <v>201</v>
      </c>
      <c r="D95" s="13" t="s">
        <v>202</v>
      </c>
      <c r="E95" s="62" t="s">
        <v>32</v>
      </c>
      <c r="F95" s="73">
        <v>5</v>
      </c>
      <c r="G95" s="24">
        <v>2</v>
      </c>
      <c r="H95" s="24">
        <v>75</v>
      </c>
      <c r="I95" s="74">
        <v>82</v>
      </c>
      <c r="J95" s="67"/>
      <c r="K95" s="15">
        <v>8</v>
      </c>
      <c r="L95" s="15">
        <v>107</v>
      </c>
      <c r="M95" s="30">
        <v>115</v>
      </c>
      <c r="N95" s="15"/>
      <c r="O95" s="15">
        <v>37</v>
      </c>
      <c r="P95" s="15">
        <v>55.065420560747661</v>
      </c>
      <c r="Q95" s="30">
        <v>53.80869565217391</v>
      </c>
      <c r="R95" s="16"/>
      <c r="S95" s="16">
        <v>2</v>
      </c>
      <c r="T95" s="16">
        <v>65.39</v>
      </c>
      <c r="U95" s="34">
        <v>67.390000000000015</v>
      </c>
      <c r="V95" s="52">
        <f t="shared" si="2"/>
        <v>0.82182926829268288</v>
      </c>
      <c r="W95" s="15">
        <v>535.00000000000011</v>
      </c>
      <c r="X95" s="15">
        <v>64802.000000000007</v>
      </c>
      <c r="Y95" s="15">
        <v>21280</v>
      </c>
      <c r="Z95" s="15">
        <v>6863.9999999999991</v>
      </c>
      <c r="AA95" s="38">
        <v>93481</v>
      </c>
      <c r="AB95" s="57">
        <f t="shared" si="3"/>
        <v>1387.1642676955037</v>
      </c>
    </row>
    <row r="96" spans="1:28" x14ac:dyDescent="0.3">
      <c r="A96" s="12" t="s">
        <v>193</v>
      </c>
      <c r="B96" s="13" t="s">
        <v>194</v>
      </c>
      <c r="C96" s="14" t="s">
        <v>203</v>
      </c>
      <c r="D96" s="13" t="s">
        <v>204</v>
      </c>
      <c r="E96" s="62" t="s">
        <v>32</v>
      </c>
      <c r="F96" s="73">
        <v>2</v>
      </c>
      <c r="G96" s="24">
        <v>2</v>
      </c>
      <c r="H96" s="24">
        <v>74</v>
      </c>
      <c r="I96" s="74">
        <v>78</v>
      </c>
      <c r="J96" s="67">
        <v>3</v>
      </c>
      <c r="K96" s="15">
        <v>6</v>
      </c>
      <c r="L96" s="15">
        <v>99</v>
      </c>
      <c r="M96" s="30">
        <v>108</v>
      </c>
      <c r="N96" s="15">
        <v>27.333333333333332</v>
      </c>
      <c r="O96" s="15">
        <v>34.666666666666664</v>
      </c>
      <c r="P96" s="15">
        <v>54.101010101010104</v>
      </c>
      <c r="Q96" s="30">
        <v>52.277777777777779</v>
      </c>
      <c r="R96" s="16"/>
      <c r="S96" s="16">
        <v>0.87999999999999989</v>
      </c>
      <c r="T96" s="16">
        <v>65.38</v>
      </c>
      <c r="U96" s="34">
        <v>66.260000000000005</v>
      </c>
      <c r="V96" s="52">
        <f t="shared" si="2"/>
        <v>0.84948717948717933</v>
      </c>
      <c r="W96" s="15">
        <v>622</v>
      </c>
      <c r="X96" s="15">
        <v>61761</v>
      </c>
      <c r="Y96" s="15">
        <v>20633</v>
      </c>
      <c r="Z96" s="15">
        <v>6062</v>
      </c>
      <c r="AA96" s="38">
        <v>89078</v>
      </c>
      <c r="AB96" s="57">
        <f t="shared" si="3"/>
        <v>1344.3706610322972</v>
      </c>
    </row>
    <row r="97" spans="1:28" x14ac:dyDescent="0.3">
      <c r="A97" s="12" t="s">
        <v>205</v>
      </c>
      <c r="B97" s="13" t="s">
        <v>206</v>
      </c>
      <c r="C97" s="14" t="s">
        <v>207</v>
      </c>
      <c r="D97" s="13" t="s">
        <v>208</v>
      </c>
      <c r="E97" s="62" t="s">
        <v>32</v>
      </c>
      <c r="F97" s="73">
        <v>1</v>
      </c>
      <c r="G97" s="24">
        <v>7</v>
      </c>
      <c r="H97" s="24">
        <v>50</v>
      </c>
      <c r="I97" s="74">
        <v>58</v>
      </c>
      <c r="J97" s="67">
        <v>1</v>
      </c>
      <c r="K97" s="15">
        <v>1</v>
      </c>
      <c r="L97" s="15">
        <v>66</v>
      </c>
      <c r="M97" s="30">
        <v>68</v>
      </c>
      <c r="N97" s="15">
        <v>33</v>
      </c>
      <c r="O97" s="15">
        <v>37</v>
      </c>
      <c r="P97" s="15">
        <v>57.484848484848484</v>
      </c>
      <c r="Q97" s="30">
        <v>56.823529411764703</v>
      </c>
      <c r="R97" s="16"/>
      <c r="S97" s="16"/>
      <c r="T97" s="16">
        <v>51.07</v>
      </c>
      <c r="U97" s="34">
        <v>51.07</v>
      </c>
      <c r="V97" s="52">
        <f t="shared" si="2"/>
        <v>0.88051724137931031</v>
      </c>
      <c r="W97" s="15">
        <v>384</v>
      </c>
      <c r="X97" s="15">
        <v>49717.000000000007</v>
      </c>
      <c r="Y97" s="15">
        <v>16787</v>
      </c>
      <c r="Z97" s="15">
        <v>5013</v>
      </c>
      <c r="AA97" s="38">
        <v>71901</v>
      </c>
      <c r="AB97" s="57">
        <f t="shared" si="3"/>
        <v>1407.8911298218131</v>
      </c>
    </row>
    <row r="98" spans="1:28" x14ac:dyDescent="0.3">
      <c r="A98" s="12" t="s">
        <v>205</v>
      </c>
      <c r="B98" s="13" t="s">
        <v>206</v>
      </c>
      <c r="C98" s="14" t="s">
        <v>209</v>
      </c>
      <c r="D98" s="13" t="s">
        <v>210</v>
      </c>
      <c r="E98" s="62" t="s">
        <v>32</v>
      </c>
      <c r="F98" s="73">
        <v>1</v>
      </c>
      <c r="G98" s="24">
        <v>3</v>
      </c>
      <c r="H98" s="24">
        <v>88</v>
      </c>
      <c r="I98" s="74">
        <v>92</v>
      </c>
      <c r="J98" s="67">
        <v>8</v>
      </c>
      <c r="K98" s="15">
        <v>1</v>
      </c>
      <c r="L98" s="15">
        <v>102</v>
      </c>
      <c r="M98" s="30">
        <v>111</v>
      </c>
      <c r="N98" s="15">
        <v>34.25</v>
      </c>
      <c r="O98" s="15">
        <v>33</v>
      </c>
      <c r="P98" s="15">
        <v>54.96078431372549</v>
      </c>
      <c r="Q98" s="30">
        <v>53.270270270270274</v>
      </c>
      <c r="R98" s="16"/>
      <c r="S98" s="16"/>
      <c r="T98" s="16">
        <v>72.12</v>
      </c>
      <c r="U98" s="34">
        <v>72.12</v>
      </c>
      <c r="V98" s="52">
        <f t="shared" si="2"/>
        <v>0.78391304347826096</v>
      </c>
      <c r="W98" s="15">
        <v>558</v>
      </c>
      <c r="X98" s="15">
        <v>71069</v>
      </c>
      <c r="Y98" s="15">
        <v>22334</v>
      </c>
      <c r="Z98" s="15">
        <v>7348.0000000000009</v>
      </c>
      <c r="AA98" s="38">
        <v>101309.00000000001</v>
      </c>
      <c r="AB98" s="57">
        <f t="shared" si="3"/>
        <v>1404.7282307265668</v>
      </c>
    </row>
    <row r="99" spans="1:28" x14ac:dyDescent="0.3">
      <c r="A99" s="12" t="s">
        <v>205</v>
      </c>
      <c r="B99" s="13" t="s">
        <v>206</v>
      </c>
      <c r="C99" s="14" t="s">
        <v>211</v>
      </c>
      <c r="D99" s="13" t="s">
        <v>212</v>
      </c>
      <c r="E99" s="62" t="s">
        <v>32</v>
      </c>
      <c r="F99" s="73">
        <v>2</v>
      </c>
      <c r="G99" s="24">
        <v>4</v>
      </c>
      <c r="H99" s="24">
        <v>67</v>
      </c>
      <c r="I99" s="74">
        <v>73</v>
      </c>
      <c r="J99" s="67">
        <v>1</v>
      </c>
      <c r="K99" s="15"/>
      <c r="L99" s="15">
        <v>85</v>
      </c>
      <c r="M99" s="30">
        <v>86</v>
      </c>
      <c r="N99" s="15">
        <v>55</v>
      </c>
      <c r="O99" s="15"/>
      <c r="P99" s="15">
        <v>56.223529411764709</v>
      </c>
      <c r="Q99" s="30">
        <v>56.209302325581397</v>
      </c>
      <c r="R99" s="16"/>
      <c r="S99" s="16"/>
      <c r="T99" s="16">
        <v>64.38</v>
      </c>
      <c r="U99" s="34">
        <v>64.38</v>
      </c>
      <c r="V99" s="52">
        <f t="shared" si="2"/>
        <v>0.88191780821917798</v>
      </c>
      <c r="W99" s="15">
        <v>642.00000000000011</v>
      </c>
      <c r="X99" s="15">
        <v>73730</v>
      </c>
      <c r="Y99" s="15">
        <v>22933</v>
      </c>
      <c r="Z99" s="15">
        <v>6952.0000000000009</v>
      </c>
      <c r="AA99" s="38">
        <v>104256.99999999999</v>
      </c>
      <c r="AB99" s="57">
        <f t="shared" si="3"/>
        <v>1619.4004349176762</v>
      </c>
    </row>
    <row r="100" spans="1:28" x14ac:dyDescent="0.3">
      <c r="A100" s="12" t="s">
        <v>205</v>
      </c>
      <c r="B100" s="13" t="s">
        <v>206</v>
      </c>
      <c r="C100" s="14" t="s">
        <v>213</v>
      </c>
      <c r="D100" s="13" t="s">
        <v>214</v>
      </c>
      <c r="E100" s="62" t="s">
        <v>32</v>
      </c>
      <c r="F100" s="73">
        <v>3</v>
      </c>
      <c r="G100" s="24">
        <v>3</v>
      </c>
      <c r="H100" s="24">
        <v>100</v>
      </c>
      <c r="I100" s="74">
        <v>106</v>
      </c>
      <c r="J100" s="67">
        <v>7</v>
      </c>
      <c r="K100" s="15"/>
      <c r="L100" s="15">
        <v>124</v>
      </c>
      <c r="M100" s="30">
        <v>131</v>
      </c>
      <c r="N100" s="15">
        <v>33</v>
      </c>
      <c r="O100" s="15"/>
      <c r="P100" s="15">
        <v>57.37096774193548</v>
      </c>
      <c r="Q100" s="30">
        <v>56.068702290076338</v>
      </c>
      <c r="R100" s="16">
        <v>0.19999999999999998</v>
      </c>
      <c r="S100" s="16"/>
      <c r="T100" s="16">
        <v>96.95</v>
      </c>
      <c r="U100" s="34">
        <v>97.149999999999991</v>
      </c>
      <c r="V100" s="52">
        <f t="shared" si="2"/>
        <v>0.91462264150943395</v>
      </c>
      <c r="W100" s="15">
        <v>787.99999999999966</v>
      </c>
      <c r="X100" s="15">
        <v>103789.00000000003</v>
      </c>
      <c r="Y100" s="15">
        <v>32347.000000000004</v>
      </c>
      <c r="Z100" s="15">
        <v>10524</v>
      </c>
      <c r="AA100" s="38">
        <v>147448</v>
      </c>
      <c r="AB100" s="57">
        <f t="shared" si="3"/>
        <v>1520.8664259927798</v>
      </c>
    </row>
    <row r="101" spans="1:28" x14ac:dyDescent="0.3">
      <c r="A101" s="12" t="s">
        <v>215</v>
      </c>
      <c r="B101" s="13" t="s">
        <v>216</v>
      </c>
      <c r="C101" s="14" t="s">
        <v>217</v>
      </c>
      <c r="D101" s="13" t="s">
        <v>218</v>
      </c>
      <c r="E101" s="62" t="s">
        <v>32</v>
      </c>
      <c r="F101" s="73">
        <v>4</v>
      </c>
      <c r="G101" s="24">
        <v>1</v>
      </c>
      <c r="H101" s="24">
        <v>43</v>
      </c>
      <c r="I101" s="74">
        <v>48</v>
      </c>
      <c r="J101" s="67"/>
      <c r="K101" s="15"/>
      <c r="L101" s="15">
        <v>68</v>
      </c>
      <c r="M101" s="30">
        <v>68</v>
      </c>
      <c r="N101" s="15"/>
      <c r="O101" s="15"/>
      <c r="P101" s="15">
        <v>54.676470588235297</v>
      </c>
      <c r="Q101" s="30">
        <v>54.676470588235297</v>
      </c>
      <c r="R101" s="16"/>
      <c r="S101" s="16"/>
      <c r="T101" s="16">
        <v>42.149999999999984</v>
      </c>
      <c r="U101" s="34">
        <v>42.149999999999984</v>
      </c>
      <c r="V101" s="52">
        <f t="shared" si="2"/>
        <v>0.87812499999999971</v>
      </c>
      <c r="W101" s="15">
        <v>444</v>
      </c>
      <c r="X101" s="15">
        <v>42772</v>
      </c>
      <c r="Y101" s="15">
        <v>15869</v>
      </c>
      <c r="Z101" s="15">
        <v>3689.0000000000005</v>
      </c>
      <c r="AA101" s="38">
        <v>62774</v>
      </c>
      <c r="AB101" s="57">
        <f t="shared" si="3"/>
        <v>1489.3001186239626</v>
      </c>
    </row>
    <row r="102" spans="1:28" x14ac:dyDescent="0.3">
      <c r="A102" s="12" t="s">
        <v>215</v>
      </c>
      <c r="B102" s="13" t="s">
        <v>216</v>
      </c>
      <c r="C102" s="14" t="s">
        <v>219</v>
      </c>
      <c r="D102" s="13" t="s">
        <v>220</v>
      </c>
      <c r="E102" s="62" t="s">
        <v>32</v>
      </c>
      <c r="F102" s="73">
        <v>1</v>
      </c>
      <c r="G102" s="24">
        <v>9</v>
      </c>
      <c r="H102" s="24">
        <v>100</v>
      </c>
      <c r="I102" s="74">
        <v>110</v>
      </c>
      <c r="J102" s="67">
        <v>8</v>
      </c>
      <c r="K102" s="15">
        <v>1</v>
      </c>
      <c r="L102" s="15">
        <v>138</v>
      </c>
      <c r="M102" s="30">
        <v>147</v>
      </c>
      <c r="N102" s="15">
        <v>39.875</v>
      </c>
      <c r="O102" s="15">
        <v>32</v>
      </c>
      <c r="P102" s="15">
        <v>55.456521739130437</v>
      </c>
      <c r="Q102" s="30">
        <v>54.448979591836732</v>
      </c>
      <c r="R102" s="16">
        <v>1</v>
      </c>
      <c r="S102" s="16">
        <v>0.19999999999999998</v>
      </c>
      <c r="T102" s="16">
        <v>105.12999999999998</v>
      </c>
      <c r="U102" s="34">
        <v>106.32999999999998</v>
      </c>
      <c r="V102" s="52">
        <f t="shared" si="2"/>
        <v>0.95754545454545437</v>
      </c>
      <c r="W102" s="15">
        <v>1018.0000000000001</v>
      </c>
      <c r="X102" s="15">
        <v>109570.99999999999</v>
      </c>
      <c r="Y102" s="15">
        <v>32655</v>
      </c>
      <c r="Z102" s="15">
        <v>9543</v>
      </c>
      <c r="AA102" s="38">
        <v>152787</v>
      </c>
      <c r="AB102" s="57">
        <f t="shared" si="3"/>
        <v>1450.5553973227004</v>
      </c>
    </row>
    <row r="103" spans="1:28" x14ac:dyDescent="0.3">
      <c r="A103" s="12" t="s">
        <v>215</v>
      </c>
      <c r="B103" s="13" t="s">
        <v>216</v>
      </c>
      <c r="C103" s="14" t="s">
        <v>221</v>
      </c>
      <c r="D103" s="13" t="s">
        <v>222</v>
      </c>
      <c r="E103" s="62" t="s">
        <v>32</v>
      </c>
      <c r="F103" s="73">
        <v>5</v>
      </c>
      <c r="G103" s="24">
        <v>5</v>
      </c>
      <c r="H103" s="24">
        <v>111</v>
      </c>
      <c r="I103" s="74">
        <v>121</v>
      </c>
      <c r="J103" s="67">
        <v>4</v>
      </c>
      <c r="K103" s="15">
        <v>1</v>
      </c>
      <c r="L103" s="15">
        <v>152</v>
      </c>
      <c r="M103" s="30">
        <v>157</v>
      </c>
      <c r="N103" s="15">
        <v>29.25</v>
      </c>
      <c r="O103" s="15">
        <v>35</v>
      </c>
      <c r="P103" s="15">
        <v>54.763157894736842</v>
      </c>
      <c r="Q103" s="30">
        <v>53.987261146496813</v>
      </c>
      <c r="R103" s="16">
        <v>1</v>
      </c>
      <c r="S103" s="16">
        <v>0.7</v>
      </c>
      <c r="T103" s="16">
        <v>111.24000000000001</v>
      </c>
      <c r="U103" s="34">
        <v>112.94000000000003</v>
      </c>
      <c r="V103" s="52">
        <f t="shared" si="2"/>
        <v>0.92512396694214882</v>
      </c>
      <c r="W103" s="15">
        <v>1189</v>
      </c>
      <c r="X103" s="15">
        <v>129094</v>
      </c>
      <c r="Y103" s="15">
        <v>39304</v>
      </c>
      <c r="Z103" s="15">
        <v>12271</v>
      </c>
      <c r="AA103" s="38">
        <v>181858</v>
      </c>
      <c r="AB103" s="57">
        <f t="shared" si="3"/>
        <v>1624.6024656065747</v>
      </c>
    </row>
    <row r="104" spans="1:28" x14ac:dyDescent="0.3">
      <c r="A104" s="12" t="s">
        <v>215</v>
      </c>
      <c r="B104" s="13" t="s">
        <v>216</v>
      </c>
      <c r="C104" s="14" t="s">
        <v>223</v>
      </c>
      <c r="D104" s="13" t="s">
        <v>224</v>
      </c>
      <c r="E104" s="62" t="s">
        <v>32</v>
      </c>
      <c r="F104" s="73">
        <v>2</v>
      </c>
      <c r="G104" s="24">
        <v>2</v>
      </c>
      <c r="H104" s="24">
        <v>73</v>
      </c>
      <c r="I104" s="74">
        <v>77</v>
      </c>
      <c r="J104" s="67">
        <v>3</v>
      </c>
      <c r="K104" s="15">
        <v>3</v>
      </c>
      <c r="L104" s="15">
        <v>89</v>
      </c>
      <c r="M104" s="30">
        <v>95</v>
      </c>
      <c r="N104" s="15">
        <v>40.333333333333336</v>
      </c>
      <c r="O104" s="15">
        <v>34.666666666666664</v>
      </c>
      <c r="P104" s="15">
        <v>54.168539325842694</v>
      </c>
      <c r="Q104" s="30">
        <v>53.11578947368421</v>
      </c>
      <c r="R104" s="16"/>
      <c r="S104" s="16">
        <v>1</v>
      </c>
      <c r="T104" s="16">
        <v>67.709999999999994</v>
      </c>
      <c r="U104" s="34">
        <v>68.709999999999994</v>
      </c>
      <c r="V104" s="52">
        <f t="shared" si="2"/>
        <v>0.89233766233766221</v>
      </c>
      <c r="W104" s="15">
        <v>658</v>
      </c>
      <c r="X104" s="15">
        <v>74817</v>
      </c>
      <c r="Y104" s="15">
        <v>23019</v>
      </c>
      <c r="Z104" s="15">
        <v>6535</v>
      </c>
      <c r="AA104" s="38">
        <v>105029</v>
      </c>
      <c r="AB104" s="57">
        <f t="shared" si="3"/>
        <v>1528.5839033619561</v>
      </c>
    </row>
    <row r="105" spans="1:28" x14ac:dyDescent="0.3">
      <c r="A105" s="12" t="s">
        <v>215</v>
      </c>
      <c r="B105" s="13" t="s">
        <v>216</v>
      </c>
      <c r="C105" s="14" t="s">
        <v>225</v>
      </c>
      <c r="D105" s="13" t="s">
        <v>226</v>
      </c>
      <c r="E105" s="62" t="s">
        <v>32</v>
      </c>
      <c r="F105" s="73">
        <v>1</v>
      </c>
      <c r="G105" s="24">
        <v>2</v>
      </c>
      <c r="H105" s="24">
        <v>96</v>
      </c>
      <c r="I105" s="74">
        <v>99</v>
      </c>
      <c r="J105" s="67">
        <v>2</v>
      </c>
      <c r="K105" s="15">
        <v>2</v>
      </c>
      <c r="L105" s="15">
        <v>126</v>
      </c>
      <c r="M105" s="30">
        <v>130</v>
      </c>
      <c r="N105" s="15">
        <v>33.5</v>
      </c>
      <c r="O105" s="15">
        <v>52.5</v>
      </c>
      <c r="P105" s="15">
        <v>55.944444444444443</v>
      </c>
      <c r="Q105" s="30">
        <v>55.54615384615385</v>
      </c>
      <c r="R105" s="16"/>
      <c r="S105" s="16">
        <v>1.6</v>
      </c>
      <c r="T105" s="16">
        <v>78.169999999999987</v>
      </c>
      <c r="U105" s="34">
        <v>79.769999999999982</v>
      </c>
      <c r="V105" s="52">
        <f t="shared" si="2"/>
        <v>0.80575757575757556</v>
      </c>
      <c r="W105" s="15">
        <v>981.00000000000023</v>
      </c>
      <c r="X105" s="15">
        <v>85907.000000000015</v>
      </c>
      <c r="Y105" s="15">
        <v>26416.999999999989</v>
      </c>
      <c r="Z105" s="15">
        <v>8180</v>
      </c>
      <c r="AA105" s="38">
        <v>121485</v>
      </c>
      <c r="AB105" s="57">
        <f t="shared" si="3"/>
        <v>1522.9409552463335</v>
      </c>
    </row>
    <row r="106" spans="1:28" ht="15" thickBot="1" x14ac:dyDescent="0.35">
      <c r="A106" s="17" t="s">
        <v>215</v>
      </c>
      <c r="B106" s="18" t="s">
        <v>216</v>
      </c>
      <c r="C106" s="19" t="s">
        <v>227</v>
      </c>
      <c r="D106" s="18" t="s">
        <v>228</v>
      </c>
      <c r="E106" s="63" t="s">
        <v>32</v>
      </c>
      <c r="F106" s="75">
        <v>7</v>
      </c>
      <c r="G106" s="25">
        <v>10</v>
      </c>
      <c r="H106" s="25">
        <v>154</v>
      </c>
      <c r="I106" s="76">
        <v>171</v>
      </c>
      <c r="J106" s="68">
        <v>18</v>
      </c>
      <c r="K106" s="20">
        <v>8</v>
      </c>
      <c r="L106" s="20">
        <v>232</v>
      </c>
      <c r="M106" s="31">
        <v>258</v>
      </c>
      <c r="N106" s="20">
        <v>30.444444444444443</v>
      </c>
      <c r="O106" s="20">
        <v>44.875</v>
      </c>
      <c r="P106" s="20">
        <v>55.862068965517238</v>
      </c>
      <c r="Q106" s="31">
        <v>53.748062015503876</v>
      </c>
      <c r="R106" s="21">
        <v>0.74</v>
      </c>
      <c r="S106" s="21">
        <v>3.58</v>
      </c>
      <c r="T106" s="21">
        <v>175.58999999999986</v>
      </c>
      <c r="U106" s="35">
        <v>179.90999999999985</v>
      </c>
      <c r="V106" s="53">
        <f t="shared" si="2"/>
        <v>1.047777777777777</v>
      </c>
      <c r="W106" s="20">
        <v>1988</v>
      </c>
      <c r="X106" s="20">
        <v>186485.99999999997</v>
      </c>
      <c r="Y106" s="20">
        <v>53477.999999999993</v>
      </c>
      <c r="Z106" s="20">
        <v>16740</v>
      </c>
      <c r="AA106" s="39">
        <v>258692</v>
      </c>
      <c r="AB106" s="58">
        <f t="shared" si="3"/>
        <v>1443.835463526261</v>
      </c>
    </row>
    <row r="107" spans="1:28" ht="15" thickBot="1" x14ac:dyDescent="0.35">
      <c r="A107" s="3" t="s">
        <v>229</v>
      </c>
      <c r="B107" s="4"/>
      <c r="C107" s="4"/>
      <c r="D107" s="4"/>
      <c r="E107" s="64"/>
      <c r="F107" s="77">
        <v>191</v>
      </c>
      <c r="G107" s="22">
        <v>481</v>
      </c>
      <c r="H107" s="22">
        <v>5095</v>
      </c>
      <c r="I107" s="78">
        <v>5767</v>
      </c>
      <c r="J107" s="69">
        <v>428</v>
      </c>
      <c r="K107" s="5">
        <v>249</v>
      </c>
      <c r="L107" s="5">
        <v>7715</v>
      </c>
      <c r="M107" s="28">
        <v>8392</v>
      </c>
      <c r="N107" s="5">
        <v>35.329439252336449</v>
      </c>
      <c r="O107" s="5">
        <v>44.939759036144579</v>
      </c>
      <c r="P107" s="5">
        <v>55.901360985093973</v>
      </c>
      <c r="Q107" s="28">
        <v>54.5269304099142</v>
      </c>
      <c r="R107" s="6">
        <v>26.04</v>
      </c>
      <c r="S107" s="6">
        <v>82.190000000000012</v>
      </c>
      <c r="T107" s="6">
        <v>5189.0999999999985</v>
      </c>
      <c r="U107" s="32">
        <v>5297.33</v>
      </c>
      <c r="V107" s="54">
        <f t="shared" si="2"/>
        <v>0.91404369689613285</v>
      </c>
      <c r="W107" s="5">
        <v>53676</v>
      </c>
      <c r="X107" s="5">
        <v>5475057</v>
      </c>
      <c r="Y107" s="5">
        <v>1648636</v>
      </c>
      <c r="Z107" s="5">
        <v>497003</v>
      </c>
      <c r="AA107" s="36">
        <v>7674372</v>
      </c>
      <c r="AB107" s="59">
        <f t="shared" si="3"/>
        <v>1455.8811979610309</v>
      </c>
    </row>
  </sheetData>
  <mergeCells count="1">
    <mergeCell ref="F19:I19"/>
  </mergeCells>
  <hyperlinks>
    <hyperlink ref="A17" r:id="rId1" tooltip="https://www.uzis.cz/index.php?pg=o-nas--projekty&amp;prid=36" display="https://www.uzis.cz/index.php?pg=o-nas--projekty&amp;prid=36" xr:uid="{51F4D7C8-1AED-4725-8689-3172A869CFC0}"/>
  </hyperlinks>
  <pageMargins left="0.7" right="0.7" top="0.78740157499999996" bottom="0.78740157499999996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afe973b-51a9-4481-a0e9-722d8c2bfa7e">
      <Terms xmlns="http://schemas.microsoft.com/office/infopath/2007/PartnerControls"/>
    </lcf76f155ced4ddcb4097134ff3c332f>
    <TaxCatchAll xmlns="9372a3dc-d5a9-4bbd-bffc-adc5dce0e00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A36675FC923B949A4DF2C919E375671" ma:contentTypeVersion="17" ma:contentTypeDescription="Vytvoří nový dokument" ma:contentTypeScope="" ma:versionID="aca4d10f71501a952e4b82c1cceded87">
  <xsd:schema xmlns:xsd="http://www.w3.org/2001/XMLSchema" xmlns:xs="http://www.w3.org/2001/XMLSchema" xmlns:p="http://schemas.microsoft.com/office/2006/metadata/properties" xmlns:ns2="5afe973b-51a9-4481-a0e9-722d8c2bfa7e" xmlns:ns3="9372a3dc-d5a9-4bbd-bffc-adc5dce0e006" targetNamespace="http://schemas.microsoft.com/office/2006/metadata/properties" ma:root="true" ma:fieldsID="a273deb2d53cd25197db4c25a6323fdd" ns2:_="" ns3:_="">
    <xsd:import namespace="5afe973b-51a9-4481-a0e9-722d8c2bfa7e"/>
    <xsd:import namespace="9372a3dc-d5a9-4bbd-bffc-adc5dce0e0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e973b-51a9-4481-a0e9-722d8c2bfa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63d20a35-149b-4608-81b4-e7fcde6378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72a3dc-d5a9-4bbd-bffc-adc5dce0e00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5a9b53f8-6185-4605-92b6-9c2fc6791e5e}" ma:internalName="TaxCatchAll" ma:showField="CatchAllData" ma:web="9372a3dc-d5a9-4bbd-bffc-adc5dce0e0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3A4EF5-9CC8-47DB-A82C-1FA4313578D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7CD2406-1C51-4355-B793-D7E49F343D3B}">
  <ds:schemaRefs>
    <ds:schemaRef ds:uri="http://purl.org/dc/dcmitype/"/>
    <ds:schemaRef ds:uri="9372a3dc-d5a9-4bbd-bffc-adc5dce0e006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5afe973b-51a9-4481-a0e9-722d8c2bfa7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871BAE3-A064-4236-8BE8-4A5AAB4714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fe973b-51a9-4481-a0e9-722d8c2bfa7e"/>
    <ds:schemaRef ds:uri="9372a3dc-d5a9-4bbd-bffc-adc5dce0e0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Manager/>
  <Company>Office365 deploy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Bartůňková Markéta Ing.</dc:creator>
  <cp:keywords/>
  <dc:description/>
  <cp:lastModifiedBy>Bálint Kateřina Bc.</cp:lastModifiedBy>
  <cp:revision/>
  <dcterms:created xsi:type="dcterms:W3CDTF">2023-11-24T14:58:31Z</dcterms:created>
  <dcterms:modified xsi:type="dcterms:W3CDTF">2025-04-30T10:46:09Z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0x010100EA36675FC923B949A4DF2C919E375671</vt:lpwstr>
  </property>
  <property fmtid="{D5CDD505-2E9C-101B-9397-08002B2CF9AE}" pid="3" name="MediaServiceImageTags">
    <vt:lpwstr/>
  </property>
</Properties>
</file>